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00137\AppData\Local\Microsoft\Windows\INetCache\Content.Outlook\0UL1TIXT\"/>
    </mc:Choice>
  </mc:AlternateContent>
  <bookViews>
    <workbookView xWindow="0" yWindow="0" windowWidth="25200" windowHeight="11775" tabRatio="684"/>
  </bookViews>
  <sheets>
    <sheet name="e-šķidrumi" sheetId="1" r:id="rId1"/>
    <sheet name="e-šķidrumu sagatav_sastāvdaļas" sheetId="3" r:id="rId2"/>
    <sheet name="tabakas aizstājējprodukti" sheetId="4" r:id="rId3"/>
    <sheet name="Aprēķina tabula" sheetId="2" r:id="rId4"/>
  </sheets>
  <calcPr calcId="162913"/>
</workbook>
</file>

<file path=xl/calcChain.xml><?xml version="1.0" encoding="utf-8"?>
<calcChain xmlns="http://schemas.openxmlformats.org/spreadsheetml/2006/main">
  <c r="E22" i="4" l="1"/>
  <c r="E23" i="4"/>
  <c r="F23" i="4" s="1"/>
  <c r="E24" i="4"/>
  <c r="E25" i="4"/>
  <c r="F25" i="4" s="1"/>
  <c r="E26" i="4"/>
  <c r="E27" i="4"/>
  <c r="F27" i="4" s="1"/>
  <c r="E28" i="4"/>
  <c r="F28" i="4" s="1"/>
  <c r="E29" i="4"/>
  <c r="F29" i="4" s="1"/>
  <c r="F26" i="4"/>
  <c r="F24" i="4"/>
  <c r="E21" i="4"/>
  <c r="F21" i="4" s="1"/>
  <c r="E30" i="4" l="1"/>
  <c r="F15" i="2" s="1"/>
  <c r="F22" i="4"/>
  <c r="F30" i="4" l="1"/>
  <c r="G15" i="2" s="1"/>
  <c r="C31" i="3"/>
  <c r="F14" i="2" s="1"/>
  <c r="D30" i="3" l="1"/>
  <c r="D29" i="3"/>
  <c r="D28" i="3"/>
  <c r="D27" i="3"/>
  <c r="D26" i="3"/>
  <c r="D25" i="3"/>
  <c r="D24" i="3"/>
  <c r="D23" i="3"/>
  <c r="D22" i="3"/>
  <c r="D21" i="3"/>
  <c r="D20" i="3"/>
  <c r="D31" i="3" l="1"/>
  <c r="G14" i="2" s="1"/>
  <c r="D34" i="1"/>
  <c r="D24" i="1"/>
  <c r="D25" i="1"/>
  <c r="D26" i="1"/>
  <c r="D27" i="1"/>
  <c r="D28" i="1"/>
  <c r="D29" i="1"/>
  <c r="D30" i="1"/>
  <c r="D31" i="1"/>
  <c r="D32" i="1"/>
  <c r="D33" i="1"/>
  <c r="D23" i="1"/>
  <c r="D22" i="1"/>
  <c r="D19" i="1"/>
  <c r="F20" i="1" l="1"/>
  <c r="H20" i="1" s="1"/>
  <c r="D20" i="1"/>
  <c r="G20" i="1" l="1"/>
  <c r="I20" i="1" s="1"/>
  <c r="F22" i="1"/>
  <c r="H22" i="1" s="1"/>
  <c r="F23" i="1"/>
  <c r="F24" i="1"/>
  <c r="H24" i="1" s="1"/>
  <c r="F25" i="1"/>
  <c r="F26" i="1"/>
  <c r="F27" i="1"/>
  <c r="F28" i="1"/>
  <c r="F29" i="1"/>
  <c r="F30" i="1"/>
  <c r="F31" i="1"/>
  <c r="F32" i="1"/>
  <c r="F33" i="1"/>
  <c r="F34" i="1"/>
  <c r="F19" i="1"/>
  <c r="G19" i="1" l="1"/>
  <c r="H19" i="1"/>
  <c r="G29" i="1"/>
  <c r="H29" i="1"/>
  <c r="G28" i="1"/>
  <c r="H28" i="1"/>
  <c r="G25" i="1"/>
  <c r="H25" i="1"/>
  <c r="G31" i="1"/>
  <c r="H31" i="1"/>
  <c r="G27" i="1"/>
  <c r="H27" i="1"/>
  <c r="G33" i="1"/>
  <c r="H33" i="1"/>
  <c r="I33" i="1" s="1"/>
  <c r="G32" i="1"/>
  <c r="H32" i="1"/>
  <c r="G34" i="1"/>
  <c r="H34" i="1"/>
  <c r="I34" i="1" s="1"/>
  <c r="G30" i="1"/>
  <c r="H30" i="1"/>
  <c r="G26" i="1"/>
  <c r="H26" i="1"/>
  <c r="G23" i="1"/>
  <c r="H23" i="1"/>
  <c r="F35" i="1"/>
  <c r="F13" i="2" s="1"/>
  <c r="G24" i="1"/>
  <c r="I24" i="1" s="1"/>
  <c r="G22" i="1"/>
  <c r="I22" i="1" s="1"/>
  <c r="I26" i="1" l="1"/>
  <c r="I31" i="1"/>
  <c r="I27" i="1"/>
  <c r="I29" i="1"/>
  <c r="I32" i="1"/>
  <c r="I28" i="1"/>
  <c r="I30" i="1"/>
  <c r="I19" i="1"/>
  <c r="H35" i="1"/>
  <c r="I25" i="1"/>
  <c r="I23" i="1"/>
  <c r="G35" i="1"/>
  <c r="I35" i="1" l="1"/>
  <c r="G13" i="2" l="1"/>
  <c r="G16" i="2" s="1"/>
</calcChain>
</file>

<file path=xl/sharedStrings.xml><?xml version="1.0" encoding="utf-8"?>
<sst xmlns="http://schemas.openxmlformats.org/spreadsheetml/2006/main" count="146" uniqueCount="81">
  <si>
    <t>Nikotīna daudzums mg/ml</t>
  </si>
  <si>
    <t>(inventarizējamās sabiedrības nosaukums)</t>
  </si>
  <si>
    <t>Sastādīts:</t>
  </si>
  <si>
    <t>, pamatojoties uz</t>
  </si>
  <si>
    <t>(dd.mm.gggg.)</t>
  </si>
  <si>
    <t>(rīkojuma datums, Nr.)</t>
  </si>
  <si>
    <t>KOPĀ:</t>
  </si>
  <si>
    <t>(struktūrvienības nosaukums)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</si>
  <si>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</si>
  <si>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</si>
  <si>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</si>
  <si>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</si>
  <si>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</si>
  <si>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b</t>
  </si>
  <si>
    <t>c</t>
  </si>
  <si>
    <t>d</t>
  </si>
  <si>
    <t>e</t>
  </si>
  <si>
    <t>f</t>
  </si>
  <si>
    <t>g</t>
  </si>
  <si>
    <t>a</t>
  </si>
  <si>
    <t xml:space="preserve">ELEKTRONISKAJĀS CIGARETĒS IZMANTOJAMĀ ŠĶIDRUMA </t>
  </si>
  <si>
    <t>INVENTARIZĀCIJAS SARAKSTS</t>
  </si>
  <si>
    <t>un NODOKĻA APRĒĶINS</t>
  </si>
  <si>
    <t>Nr.
p.k.</t>
  </si>
  <si>
    <t>aprēķina formulas</t>
  </si>
  <si>
    <t>Akcīzes nodoklis par 1 mililitru ņemot vērā nikotīna daudzumu (EUR)</t>
  </si>
  <si>
    <t>Krājumā esošais fasējuma vienību skaits 
(gabalos)</t>
  </si>
  <si>
    <t>Kopā 
(ml)</t>
  </si>
  <si>
    <t>Akcīzes nodokļa aprēķins (EUR)</t>
  </si>
  <si>
    <t>-</t>
  </si>
  <si>
    <t>d * f</t>
  </si>
  <si>
    <t>c * e</t>
  </si>
  <si>
    <t>0,01 + (0,005  *b)</t>
  </si>
  <si>
    <t>Piemērs:</t>
  </si>
  <si>
    <t>Akcīzes nodokļa aprēķins pirms likmju maiņas (EUR)</t>
  </si>
  <si>
    <t>h</t>
  </si>
  <si>
    <t>Akcīzes nodokļa starpība (EUR)</t>
  </si>
  <si>
    <t>i</t>
  </si>
  <si>
    <t>0,12*f</t>
  </si>
  <si>
    <t>h-g</t>
  </si>
  <si>
    <t>Krājumā esošās sastāvdaļas daudzums ml</t>
  </si>
  <si>
    <t>0,12*c</t>
  </si>
  <si>
    <t>Akcīzes nodokļa aprēķins pēc likmju maiņas 01.01.2021. (EUR)</t>
  </si>
  <si>
    <t>NB</t>
  </si>
  <si>
    <t xml:space="preserve">1. Tabula aizpildās automātiski, izmantojot datus no iepriekš aizpildītajiem inventarizācijas sarakstiem 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</si>
  <si>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</si>
  <si>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</si>
  <si>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</si>
  <si>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</si>
  <si>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</si>
  <si>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</si>
  <si>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(vārds, uzvārds)</t>
  </si>
  <si>
    <t>Komersanta atbildīgā 
amatpersona:</t>
  </si>
  <si>
    <t>Datums:</t>
  </si>
  <si>
    <t>Aprēķinātā akcīzes nodokļa summa (EUR)</t>
  </si>
  <si>
    <t xml:space="preserve">KOPĀ: </t>
  </si>
  <si>
    <t>un NODOKĻA STARPĪBAS APRĒĶINS</t>
  </si>
  <si>
    <t>SAGATAVOŠANAS SASTĀVDAĻU INVENTARIZĀCIJAS SARAKSTS</t>
  </si>
  <si>
    <t>AKCĪZES NODOKĻA  APRĒĶINA TABULA</t>
  </si>
  <si>
    <t>Tabakas aizstājējprodukta</t>
  </si>
  <si>
    <t>2.Norādot ailē "b" nikotīna daudzumu uz vienu mililitru šķidruma, lūdzam ievadīt ailē "c" viena fasējuma vienības, piemēram, flakona tilpumu un ailē "e" krājumā esošo fasējuma vienību skaitu.</t>
  </si>
  <si>
    <t>2.Norādiet ailē "b" elektroniskajās cigaretēs izmantojamā šķidruma sagatavošanas sastāvdaļas nosaukumu</t>
  </si>
  <si>
    <t>3.Norādot ailē "c" elektroniskajās cigaretēs izmantojamā šķidruma sagatavošanas sastāvdaļas daudzumu stbilstoši ailē "b" norādītajam nosaukumam</t>
  </si>
  <si>
    <t>Vienotais nodokļu konts</t>
  </si>
  <si>
    <t>LV33TREL1060000300000</t>
  </si>
  <si>
    <t>Aprēķinātais akcīzes nodoklis kopā (EUR):</t>
  </si>
  <si>
    <t>Elektroniskajās cigaretēs izmantojamā šķidruma sagatavošanas sastāvdaļas nosaukums</t>
  </si>
  <si>
    <t>Tabakas aizstājējprodukta nosaukums</t>
  </si>
  <si>
    <t>Daudzums mililitros/gramos</t>
  </si>
  <si>
    <t>Elektroniskajās cigaretēs izmantojamais šķidrums</t>
  </si>
  <si>
    <t xml:space="preserve">Elektroniskajās cigaretēs izmantojamā šķidruma sagatavošanas sastāvdaļas </t>
  </si>
  <si>
    <t>Tabakas aizstājējprodukti</t>
  </si>
  <si>
    <t>80/1000*e</t>
  </si>
  <si>
    <r>
      <t xml:space="preserve">1. Elektroniskajā dokumentā </t>
    </r>
    <r>
      <rPr>
        <b/>
        <sz val="11"/>
        <color indexed="10"/>
        <rFont val="Times New Roman"/>
        <family val="1"/>
        <charset val="186"/>
      </rPr>
      <t xml:space="preserve">lūdzam aizpildīt tikai dzeltenā krāsā </t>
    </r>
    <r>
      <rPr>
        <sz val="11"/>
        <color indexed="10"/>
        <rFont val="Times New Roman"/>
        <family val="1"/>
        <charset val="186"/>
      </rPr>
      <t>iezīmētās ailes.</t>
    </r>
  </si>
  <si>
    <r>
      <t xml:space="preserve">2.Norādiet ailē "b" tabakas aizstājējprodukta nosaukumu, </t>
    </r>
    <r>
      <rPr>
        <u/>
        <sz val="11"/>
        <color indexed="10"/>
        <rFont val="Times New Roman"/>
        <family val="1"/>
        <charset val="186"/>
      </rPr>
      <t>detalizēti neizdalot produkta dažādos aromātus, garšas, ja tādi ir.</t>
    </r>
  </si>
  <si>
    <t>3.Norādiet ailē "c" tabakas aizstājējprodukta vienas fasējuma vienības svaru atbilstoši ailē "b" norādītajam nosaukumam.</t>
  </si>
  <si>
    <t>4.Norādiet ailē "d" tabakas aizstājējproduktu fasējuma vienību skaitu atbilstoši ailē "b" norādītajam nosaukumam un ailē "c" norādītajam fasējuma vienības svaram.</t>
  </si>
  <si>
    <r>
      <t xml:space="preserve">1 fasējuma vienības </t>
    </r>
    <r>
      <rPr>
        <i/>
        <sz val="12"/>
        <color theme="1"/>
        <rFont val="Times New Roman"/>
        <family val="1"/>
        <charset val="186"/>
      </rPr>
      <t xml:space="preserve">(piemēram, flakona)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</si>
  <si>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t>Vienas fasējuma vienības svars (gramos)</t>
  </si>
  <si>
    <t xml:space="preserve">Krājumā esošais fasējuma vienību skaits  
(gabalos) </t>
  </si>
  <si>
    <t>Krājumā esošā aizstājējprodukta daudzums 
(gramos)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</si>
</sst>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"/>
  </numFmts>
  <fonts count="18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3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u/>
      <sz val="11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vertical="top"/>
    </xf>
    <xf numFmtId="0" fontId="4" fillId="0" borderId="0" xfId="1" applyFont="1" applyAlignment="1"/>
    <xf numFmtId="2" fontId="4" fillId="0" borderId="0" xfId="1" applyNumberFormat="1" applyFont="1" applyAlignment="1">
      <alignment horizontal="center"/>
    </xf>
    <xf numFmtId="49" fontId="4" fillId="0" borderId="0" xfId="1" applyNumberFormat="1" applyFont="1" applyBorder="1" applyAlignment="1"/>
    <xf numFmtId="0" fontId="2" fillId="0" borderId="0" xfId="1" applyFont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/>
    <xf numFmtId="0" fontId="3" fillId="0" borderId="4" xfId="1" applyFont="1" applyBorder="1" applyAlignment="1"/>
    <xf numFmtId="0" fontId="3" fillId="0" borderId="0" xfId="1" applyFont="1" applyBorder="1" applyAlignment="1">
      <alignment horizontal="center"/>
    </xf>
    <xf numFmtId="2" fontId="3" fillId="0" borderId="3" xfId="1" applyNumberFormat="1" applyFont="1" applyBorder="1" applyAlignment="1"/>
    <xf numFmtId="2" fontId="3" fillId="0" borderId="0" xfId="1" applyNumberFormat="1" applyFont="1" applyBorder="1" applyAlignment="1"/>
    <xf numFmtId="0" fontId="4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2" fillId="0" borderId="0" xfId="1" applyFont="1" applyAlignment="1"/>
    <xf numFmtId="0" fontId="2" fillId="0" borderId="3" xfId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49" fontId="2" fillId="0" borderId="3" xfId="1" applyNumberFormat="1" applyFont="1" applyBorder="1" applyAlignment="1">
      <alignment vertical="center"/>
    </xf>
    <xf numFmtId="0" fontId="3" fillId="0" borderId="4" xfId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/>
    <xf numFmtId="164" fontId="8" fillId="2" borderId="1" xfId="0" applyNumberFormat="1" applyFont="1" applyFill="1" applyBorder="1"/>
    <xf numFmtId="0" fontId="8" fillId="2" borderId="1" xfId="0" applyFont="1" applyFill="1" applyBorder="1"/>
    <xf numFmtId="4" fontId="8" fillId="0" borderId="1" xfId="0" applyNumberFormat="1" applyFont="1" applyBorder="1"/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3" xfId="1" applyFont="1" applyBorder="1" applyAlignment="1"/>
    <xf numFmtId="2" fontId="3" fillId="0" borderId="0" xfId="1" applyNumberFormat="1" applyFont="1" applyBorder="1" applyAlignment="1">
      <alignment vertical="top"/>
    </xf>
    <xf numFmtId="0" fontId="2" fillId="0" borderId="0" xfId="1" applyFont="1" applyBorder="1" applyAlignment="1"/>
    <xf numFmtId="3" fontId="10" fillId="3" borderId="1" xfId="0" applyNumberFormat="1" applyFont="1" applyFill="1" applyBorder="1"/>
    <xf numFmtId="164" fontId="10" fillId="3" borderId="1" xfId="0" applyNumberFormat="1" applyFont="1" applyFill="1" applyBorder="1"/>
    <xf numFmtId="0" fontId="10" fillId="3" borderId="1" xfId="0" applyFont="1" applyFill="1" applyBorder="1"/>
    <xf numFmtId="4" fontId="10" fillId="3" borderId="1" xfId="0" applyNumberFormat="1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164" fontId="10" fillId="0" borderId="0" xfId="0" applyNumberFormat="1" applyFont="1" applyFill="1" applyBorder="1"/>
    <xf numFmtId="4" fontId="10" fillId="0" borderId="0" xfId="0" applyNumberFormat="1" applyFont="1" applyFill="1" applyBorder="1"/>
    <xf numFmtId="0" fontId="10" fillId="0" borderId="1" xfId="0" applyFont="1" applyBorder="1"/>
    <xf numFmtId="0" fontId="8" fillId="0" borderId="11" xfId="0" applyFont="1" applyBorder="1"/>
    <xf numFmtId="164" fontId="8" fillId="2" borderId="12" xfId="0" applyNumberFormat="1" applyFont="1" applyFill="1" applyBorder="1"/>
    <xf numFmtId="0" fontId="8" fillId="2" borderId="12" xfId="0" applyFont="1" applyFill="1" applyBorder="1"/>
    <xf numFmtId="4" fontId="8" fillId="0" borderId="12" xfId="0" applyNumberFormat="1" applyFont="1" applyBorder="1"/>
    <xf numFmtId="0" fontId="8" fillId="0" borderId="13" xfId="0" applyFont="1" applyBorder="1"/>
    <xf numFmtId="0" fontId="8" fillId="0" borderId="14" xfId="0" applyFont="1" applyBorder="1"/>
    <xf numFmtId="165" fontId="8" fillId="0" borderId="12" xfId="0" applyNumberFormat="1" applyFont="1" applyBorder="1"/>
    <xf numFmtId="165" fontId="8" fillId="0" borderId="1" xfId="0" applyNumberFormat="1" applyFont="1" applyBorder="1"/>
    <xf numFmtId="165" fontId="10" fillId="3" borderId="1" xfId="0" applyNumberFormat="1" applyFont="1" applyFill="1" applyBorder="1"/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4" fontId="8" fillId="0" borderId="18" xfId="0" applyNumberFormat="1" applyFont="1" applyBorder="1"/>
    <xf numFmtId="4" fontId="8" fillId="0" borderId="17" xfId="0" applyNumberFormat="1" applyFont="1" applyBorder="1"/>
    <xf numFmtId="0" fontId="3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>
      <alignment horizontal="center" wrapText="1"/>
    </xf>
    <xf numFmtId="4" fontId="8" fillId="0" borderId="0" xfId="0" applyNumberFormat="1" applyFont="1" applyFill="1" applyBorder="1"/>
    <xf numFmtId="4" fontId="7" fillId="0" borderId="0" xfId="0" applyNumberFormat="1" applyFont="1" applyFill="1" applyBorder="1"/>
    <xf numFmtId="0" fontId="8" fillId="0" borderId="0" xfId="0" applyFont="1" applyFill="1" applyBorder="1"/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wrapText="1"/>
    </xf>
    <xf numFmtId="0" fontId="7" fillId="0" borderId="19" xfId="0" applyFont="1" applyBorder="1" applyAlignment="1"/>
    <xf numFmtId="4" fontId="8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/>
    </xf>
    <xf numFmtId="4" fontId="8" fillId="0" borderId="26" xfId="0" applyNumberFormat="1" applyFont="1" applyBorder="1" applyAlignment="1">
      <alignment horizontal="center"/>
    </xf>
    <xf numFmtId="4" fontId="8" fillId="0" borderId="24" xfId="0" applyNumberFormat="1" applyFont="1" applyBorder="1"/>
    <xf numFmtId="4" fontId="8" fillId="0" borderId="23" xfId="0" applyNumberFormat="1" applyFont="1" applyBorder="1"/>
    <xf numFmtId="4" fontId="8" fillId="0" borderId="27" xfId="0" applyNumberFormat="1" applyFont="1" applyBorder="1" applyAlignment="1">
      <alignment horizontal="center"/>
    </xf>
    <xf numFmtId="4" fontId="7" fillId="0" borderId="15" xfId="0" applyNumberFormat="1" applyFont="1" applyBorder="1"/>
    <xf numFmtId="4" fontId="8" fillId="0" borderId="28" xfId="0" applyNumberFormat="1" applyFont="1" applyBorder="1" applyAlignment="1">
      <alignment horizontal="center" vertical="center"/>
    </xf>
    <xf numFmtId="0" fontId="2" fillId="0" borderId="0" xfId="1" applyFont="1" applyProtection="1">
      <protection locked="0"/>
    </xf>
    <xf numFmtId="0" fontId="2" fillId="0" borderId="3" xfId="1" applyFont="1" applyBorder="1" applyAlignment="1" applyProtection="1">
      <alignment horizontal="left"/>
      <protection locked="0"/>
    </xf>
    <xf numFmtId="4" fontId="8" fillId="0" borderId="28" xfId="0" applyNumberFormat="1" applyFont="1" applyBorder="1"/>
    <xf numFmtId="4" fontId="7" fillId="0" borderId="29" xfId="0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0" borderId="19" xfId="0" applyFont="1" applyBorder="1" applyAlignment="1">
      <alignment horizontal="right"/>
    </xf>
    <xf numFmtId="2" fontId="8" fillId="2" borderId="12" xfId="0" applyNumberFormat="1" applyFont="1" applyFill="1" applyBorder="1"/>
    <xf numFmtId="2" fontId="8" fillId="2" borderId="1" xfId="0" applyNumberFormat="1" applyFont="1" applyFill="1" applyBorder="1"/>
    <xf numFmtId="4" fontId="8" fillId="0" borderId="21" xfId="0" applyNumberFormat="1" applyFont="1" applyBorder="1" applyAlignment="1">
      <alignment horizontal="center" wrapText="1"/>
    </xf>
    <xf numFmtId="4" fontId="8" fillId="0" borderId="22" xfId="0" applyNumberFormat="1" applyFont="1" applyBorder="1" applyAlignment="1">
      <alignment horizontal="center" wrapText="1"/>
    </xf>
    <xf numFmtId="4" fontId="8" fillId="0" borderId="30" xfId="0" applyNumberFormat="1" applyFont="1" applyBorder="1" applyAlignment="1">
      <alignment horizont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wrapText="1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/>
    <xf numFmtId="0" fontId="7" fillId="0" borderId="36" xfId="0" applyFont="1" applyBorder="1" applyAlignment="1"/>
    <xf numFmtId="1" fontId="8" fillId="0" borderId="15" xfId="0" applyNumberFormat="1" applyFont="1" applyBorder="1" applyAlignment="1">
      <alignment horizontal="center" wrapText="1"/>
    </xf>
    <xf numFmtId="4" fontId="8" fillId="0" borderId="15" xfId="0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/>
    </xf>
    <xf numFmtId="0" fontId="3" fillId="0" borderId="4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6" fillId="0" borderId="0" xfId="1" applyFont="1" applyAlignment="1">
      <alignment horizontal="left" wrapText="1"/>
    </xf>
    <xf numFmtId="0" fontId="8" fillId="0" borderId="29" xfId="0" applyFont="1" applyFill="1" applyBorder="1" applyAlignment="1">
      <alignment horizontal="center" vertical="center"/>
    </xf>
    <xf numFmtId="2" fontId="8" fillId="0" borderId="1" xfId="0" applyNumberFormat="1" applyFont="1" applyBorder="1"/>
    <xf numFmtId="4" fontId="7" fillId="0" borderId="1" xfId="0" applyNumberFormat="1" applyFont="1" applyBorder="1"/>
    <xf numFmtId="0" fontId="13" fillId="0" borderId="0" xfId="0" applyFont="1" applyFill="1" applyBorder="1"/>
    <xf numFmtId="0" fontId="7" fillId="0" borderId="1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wrapText="1"/>
    </xf>
    <xf numFmtId="1" fontId="8" fillId="0" borderId="20" xfId="0" applyNumberFormat="1" applyFont="1" applyFill="1" applyBorder="1" applyAlignment="1">
      <alignment horizontal="center"/>
    </xf>
    <xf numFmtId="1" fontId="8" fillId="2" borderId="20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4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left"/>
    </xf>
    <xf numFmtId="164" fontId="8" fillId="2" borderId="1" xfId="0" applyNumberFormat="1" applyFont="1" applyFill="1" applyBorder="1" applyAlignment="1">
      <alignment horizontal="left"/>
    </xf>
    <xf numFmtId="164" fontId="8" fillId="2" borderId="24" xfId="0" applyNumberFormat="1" applyFont="1" applyFill="1" applyBorder="1" applyAlignment="1">
      <alignment horizontal="left"/>
    </xf>
    <xf numFmtId="0" fontId="14" fillId="0" borderId="0" xfId="1" applyFont="1" applyAlignment="1">
      <alignment wrapText="1"/>
    </xf>
    <xf numFmtId="0" fontId="16" fillId="0" borderId="0" xfId="0" applyFont="1"/>
    <xf numFmtId="0" fontId="14" fillId="0" borderId="0" xfId="1" applyFont="1" applyAlignment="1">
      <alignment horizontal="left" wrapText="1"/>
    </xf>
    <xf numFmtId="0" fontId="8" fillId="0" borderId="6" xfId="0" applyFont="1" applyFill="1" applyBorder="1" applyAlignment="1">
      <alignment horizontal="center" wrapText="1"/>
    </xf>
    <xf numFmtId="0" fontId="14" fillId="0" borderId="0" xfId="1" applyFont="1" applyFill="1" applyAlignment="1">
      <alignment wrapText="1"/>
    </xf>
    <xf numFmtId="0" fontId="3" fillId="0" borderId="4" xfId="1" applyFont="1" applyBorder="1" applyAlignment="1">
      <alignment horizontal="center" vertical="top"/>
    </xf>
    <xf numFmtId="0" fontId="14" fillId="0" borderId="0" xfId="1" applyFont="1" applyAlignment="1">
      <alignment vertical="top" wrapText="1"/>
    </xf>
    <xf numFmtId="49" fontId="2" fillId="0" borderId="3" xfId="1" applyNumberFormat="1" applyFont="1" applyBorder="1" applyAlignment="1">
      <alignment vertical="center" wrapText="1"/>
    </xf>
    <xf numFmtId="0" fontId="3" fillId="0" borderId="3" xfId="1" applyFont="1" applyBorder="1" applyAlignment="1"/>
    <xf numFmtId="0" fontId="14" fillId="0" borderId="0" xfId="1" applyFont="1" applyAlignment="1"/>
    <xf numFmtId="4" fontId="8" fillId="0" borderId="37" xfId="0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vertical="top"/>
    </xf>
    <xf numFmtId="0" fontId="3" fillId="0" borderId="4" xfId="1" applyFont="1" applyBorder="1" applyAlignment="1">
      <alignment horizont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wrapText="1"/>
    </xf>
    <xf numFmtId="0" fontId="9" fillId="0" borderId="10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49" fontId="2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14" fillId="0" borderId="0" xfId="1" applyFont="1" applyFill="1" applyAlignment="1"/>
    <xf numFmtId="0" fontId="14" fillId="0" borderId="0" xfId="1" applyFont="1" applyFill="1" applyAlignment="1">
      <alignment wrapText="1"/>
    </xf>
    <xf numFmtId="0" fontId="4" fillId="0" borderId="0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7" xfId="1" applyFont="1" applyBorder="1" applyAlignment="1" applyProtection="1">
      <alignment horizontal="right" vertical="center" wrapText="1"/>
      <protection locked="0"/>
    </xf>
    <xf numFmtId="0" fontId="12" fillId="0" borderId="9" xfId="1" applyFont="1" applyBorder="1" applyAlignment="1" applyProtection="1">
      <alignment horizontal="right" vertical="center" wrapText="1"/>
      <protection locked="0"/>
    </xf>
    <xf numFmtId="0" fontId="12" fillId="0" borderId="31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 applyProtection="1">
      <alignment horizontal="left" vertical="top"/>
      <protection locked="0"/>
    </xf>
    <xf numFmtId="0" fontId="3" fillId="0" borderId="4" xfId="1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10" zoomScaleNormal="100" workbookViewId="0">
      <selection activeCell="E24" sqref="E24"/>
    </sheetView>
  </sheetViews>
  <sheetFormatPr defaultRowHeight="12.75" x14ac:dyDescent="0.2"/>
  <cols>
    <col min="1" max="1" width="9.5703125" style="18" customWidth="1"/>
    <col min="2" max="2" width="10.140625" style="18" customWidth="1"/>
    <col min="3" max="3" width="13.42578125" style="18" customWidth="1"/>
    <col min="4" max="4" width="18.5703125" style="18" customWidth="1"/>
    <col min="5" max="5" width="13.140625" style="18" customWidth="1"/>
    <col min="6" max="6" width="14.5703125" style="18" customWidth="1"/>
    <col min="7" max="7" width="13.7109375" style="18" customWidth="1"/>
    <col min="8" max="8" width="16.7109375" style="64" customWidth="1"/>
    <col min="9" max="9" width="18.42578125" style="19" customWidth="1"/>
    <col min="10" max="10" width="9.28515625" style="18" customWidth="1"/>
    <col min="11" max="11" width="9.85546875" style="18" customWidth="1"/>
    <col min="12" max="12" width="7.5703125" style="18" customWidth="1"/>
    <col min="13" max="16384" width="9.140625" style="18"/>
  </cols>
  <sheetData>
    <row r="1" spans="1:15" ht="17.25" customHeight="1" x14ac:dyDescent="0.25">
      <c r="A1" s="154" t="s">
        <v>73</v>
      </c>
      <c r="B1" s="154"/>
      <c r="C1" s="154"/>
      <c r="D1" s="154"/>
      <c r="E1" s="154"/>
      <c r="F1" s="154"/>
      <c r="G1" s="154"/>
      <c r="H1" s="154"/>
      <c r="I1" s="154"/>
      <c r="J1" s="139"/>
      <c r="K1" s="139"/>
      <c r="L1" s="139"/>
      <c r="M1" s="139"/>
      <c r="N1" s="139"/>
    </row>
    <row r="2" spans="1:15" ht="30" customHeight="1" x14ac:dyDescent="0.2">
      <c r="A2" s="153" t="s">
        <v>60</v>
      </c>
      <c r="B2" s="153"/>
      <c r="C2" s="153"/>
      <c r="D2" s="153"/>
      <c r="E2" s="153"/>
      <c r="F2" s="153"/>
      <c r="G2" s="153"/>
      <c r="H2" s="153"/>
      <c r="I2" s="153"/>
      <c r="J2" s="145"/>
      <c r="K2" s="145"/>
      <c r="L2" s="145"/>
      <c r="M2" s="145"/>
      <c r="N2" s="145"/>
    </row>
    <row r="6" spans="1:15" ht="15.75" x14ac:dyDescent="0.2">
      <c r="A6" s="21"/>
      <c r="B6" s="21"/>
      <c r="C6" s="21"/>
      <c r="D6" s="23"/>
      <c r="E6" s="23"/>
      <c r="F6" s="157"/>
      <c r="G6" s="157"/>
      <c r="I6" s="67"/>
      <c r="J6" s="1"/>
      <c r="K6" s="1"/>
      <c r="L6" s="1"/>
      <c r="M6" s="1"/>
      <c r="N6" s="1"/>
      <c r="O6" s="1"/>
    </row>
    <row r="7" spans="1:15" x14ac:dyDescent="0.2">
      <c r="A7" s="151" t="s">
        <v>1</v>
      </c>
      <c r="B7" s="151"/>
      <c r="C7" s="151"/>
      <c r="D7" s="3"/>
      <c r="E7" s="3"/>
      <c r="F7" s="152" t="s">
        <v>7</v>
      </c>
      <c r="G7" s="152"/>
      <c r="I7" s="15"/>
      <c r="J7" s="3"/>
      <c r="K7" s="3"/>
      <c r="L7" s="3"/>
      <c r="M7" s="3"/>
      <c r="N7" s="3"/>
      <c r="O7" s="3"/>
    </row>
    <row r="8" spans="1:15" x14ac:dyDescent="0.2">
      <c r="A8" s="15"/>
      <c r="B8" s="15"/>
      <c r="C8" s="15"/>
      <c r="D8" s="15"/>
      <c r="E8" s="15"/>
      <c r="F8" s="2"/>
      <c r="G8" s="11"/>
      <c r="H8" s="63"/>
      <c r="I8" s="15"/>
      <c r="J8" s="3"/>
      <c r="K8" s="3"/>
      <c r="L8" s="3"/>
      <c r="M8" s="3"/>
      <c r="N8" s="3"/>
      <c r="O8" s="3"/>
    </row>
    <row r="9" spans="1:15" ht="18.75" x14ac:dyDescent="0.3">
      <c r="A9" s="158" t="s">
        <v>20</v>
      </c>
      <c r="B9" s="158"/>
      <c r="C9" s="158"/>
      <c r="D9" s="158"/>
      <c r="E9" s="158"/>
      <c r="F9" s="158"/>
      <c r="G9" s="158"/>
      <c r="H9" s="158"/>
      <c r="I9" s="158"/>
      <c r="J9" s="4"/>
      <c r="K9" s="4"/>
      <c r="L9" s="4"/>
      <c r="O9" s="5"/>
    </row>
    <row r="10" spans="1:15" ht="18.75" x14ac:dyDescent="0.3">
      <c r="A10" s="158" t="s">
        <v>21</v>
      </c>
      <c r="B10" s="158"/>
      <c r="C10" s="158"/>
      <c r="D10" s="158"/>
      <c r="E10" s="158"/>
      <c r="F10" s="158"/>
      <c r="G10" s="158"/>
      <c r="H10" s="158"/>
      <c r="I10" s="158"/>
      <c r="J10" s="4"/>
      <c r="K10" s="4"/>
      <c r="L10" s="4"/>
      <c r="O10" s="5"/>
    </row>
    <row r="11" spans="1:15" ht="18.75" x14ac:dyDescent="0.3">
      <c r="A11" s="158" t="s">
        <v>56</v>
      </c>
      <c r="B11" s="158"/>
      <c r="C11" s="158"/>
      <c r="D11" s="158"/>
      <c r="E11" s="158"/>
      <c r="F11" s="158"/>
      <c r="G11" s="158"/>
      <c r="H11" s="158"/>
      <c r="I11" s="158"/>
      <c r="J11" s="14"/>
      <c r="K11" s="14"/>
      <c r="L11" s="14"/>
      <c r="O11" s="5"/>
    </row>
    <row r="12" spans="1:15" ht="18.75" x14ac:dyDescent="0.3">
      <c r="A12" s="6"/>
      <c r="B12" s="6"/>
      <c r="C12" s="6"/>
      <c r="D12" s="6"/>
      <c r="E12" s="6"/>
      <c r="F12" s="6"/>
      <c r="G12" s="6"/>
      <c r="H12" s="65"/>
      <c r="I12" s="68"/>
      <c r="J12" s="6"/>
      <c r="K12" s="6"/>
      <c r="L12" s="6"/>
      <c r="M12" s="6"/>
      <c r="N12" s="6"/>
      <c r="O12" s="6"/>
    </row>
    <row r="13" spans="1:15" ht="15.75" x14ac:dyDescent="0.25">
      <c r="A13" s="16" t="s">
        <v>2</v>
      </c>
      <c r="B13" s="150"/>
      <c r="C13" s="150"/>
      <c r="D13" s="16" t="s">
        <v>3</v>
      </c>
      <c r="E13" s="16"/>
      <c r="F13" s="150"/>
      <c r="G13" s="150"/>
      <c r="H13" s="63"/>
      <c r="I13" s="11"/>
      <c r="J13" s="7"/>
      <c r="L13" s="19"/>
      <c r="M13" s="8"/>
      <c r="N13" s="2"/>
      <c r="O13" s="2"/>
    </row>
    <row r="14" spans="1:15" ht="18.75" x14ac:dyDescent="0.3">
      <c r="A14" s="2"/>
      <c r="B14" s="9"/>
      <c r="C14" s="10" t="s">
        <v>4</v>
      </c>
      <c r="E14" s="8"/>
      <c r="F14" s="152" t="s">
        <v>5</v>
      </c>
      <c r="G14" s="152"/>
      <c r="H14" s="63"/>
      <c r="I14" s="11"/>
      <c r="J14" s="7"/>
      <c r="K14" s="7"/>
      <c r="L14" s="7"/>
      <c r="M14" s="11"/>
      <c r="N14" s="11"/>
      <c r="O14" s="11"/>
    </row>
    <row r="15" spans="1:15" ht="13.5" thickBot="1" x14ac:dyDescent="0.25"/>
    <row r="16" spans="1:15" ht="95.25" thickBot="1" x14ac:dyDescent="0.25">
      <c r="A16" s="30" t="s">
        <v>23</v>
      </c>
      <c r="B16" s="24" t="s">
        <v>0</v>
      </c>
      <c r="C16" s="24" t="s">
        <v>77</v>
      </c>
      <c r="D16" s="24" t="s">
        <v>25</v>
      </c>
      <c r="E16" s="24" t="s">
        <v>26</v>
      </c>
      <c r="F16" s="24" t="s">
        <v>27</v>
      </c>
      <c r="G16" s="25" t="s">
        <v>34</v>
      </c>
      <c r="H16" s="58" t="s">
        <v>42</v>
      </c>
      <c r="I16" s="58" t="s">
        <v>36</v>
      </c>
    </row>
    <row r="17" spans="1:13" ht="15.75" x14ac:dyDescent="0.25">
      <c r="A17" s="31" t="s">
        <v>19</v>
      </c>
      <c r="B17" s="32" t="s">
        <v>13</v>
      </c>
      <c r="C17" s="32" t="s">
        <v>14</v>
      </c>
      <c r="D17" s="32" t="s">
        <v>15</v>
      </c>
      <c r="E17" s="32" t="s">
        <v>16</v>
      </c>
      <c r="F17" s="33" t="s">
        <v>17</v>
      </c>
      <c r="G17" s="59" t="s">
        <v>18</v>
      </c>
      <c r="H17" s="70" t="s">
        <v>35</v>
      </c>
      <c r="I17" s="71" t="s">
        <v>37</v>
      </c>
      <c r="J17" s="20"/>
      <c r="K17" s="20"/>
      <c r="L17" s="20"/>
      <c r="M17" s="20"/>
    </row>
    <row r="18" spans="1:13" ht="15.75" x14ac:dyDescent="0.25">
      <c r="A18" s="155" t="s">
        <v>24</v>
      </c>
      <c r="B18" s="156"/>
      <c r="C18" s="156"/>
      <c r="D18" s="35" t="s">
        <v>32</v>
      </c>
      <c r="E18" s="35" t="s">
        <v>29</v>
      </c>
      <c r="F18" s="36" t="s">
        <v>31</v>
      </c>
      <c r="G18" s="60" t="s">
        <v>30</v>
      </c>
      <c r="H18" s="78" t="s">
        <v>38</v>
      </c>
      <c r="I18" s="79" t="s">
        <v>39</v>
      </c>
      <c r="J18" s="20"/>
      <c r="K18" s="20"/>
      <c r="L18" s="20"/>
      <c r="M18" s="20"/>
    </row>
    <row r="19" spans="1:13" ht="15.75" x14ac:dyDescent="0.25">
      <c r="A19" s="48" t="s">
        <v>33</v>
      </c>
      <c r="B19" s="40">
        <v>0</v>
      </c>
      <c r="C19" s="41">
        <v>10</v>
      </c>
      <c r="D19" s="57">
        <f>ROUND(0.01+(0.005*B19), 3)</f>
        <v>0.01</v>
      </c>
      <c r="E19" s="42">
        <v>1</v>
      </c>
      <c r="F19" s="43">
        <f>ROUND(C19*E19, 2)</f>
        <v>10</v>
      </c>
      <c r="G19" s="43">
        <f>ROUND(D19*F19, 2)</f>
        <v>0.1</v>
      </c>
      <c r="H19" s="43">
        <f t="shared" ref="H19:H20" si="0">0.12*F19</f>
        <v>1.2</v>
      </c>
      <c r="I19" s="43">
        <f t="shared" ref="I19:I20" si="1">H19-G19</f>
        <v>1.0999999999999999</v>
      </c>
      <c r="J19" s="20"/>
      <c r="K19" s="20"/>
      <c r="L19" s="20"/>
      <c r="M19" s="20"/>
    </row>
    <row r="20" spans="1:13" ht="15.75" x14ac:dyDescent="0.25">
      <c r="A20" s="48" t="s">
        <v>33</v>
      </c>
      <c r="B20" s="40">
        <v>12</v>
      </c>
      <c r="C20" s="41">
        <v>10</v>
      </c>
      <c r="D20" s="57">
        <f>ROUND(0.01+(0.005*B20), 2)</f>
        <v>7.0000000000000007E-2</v>
      </c>
      <c r="E20" s="42">
        <v>1</v>
      </c>
      <c r="F20" s="43">
        <f>ROUND(C20*E20, 2)</f>
        <v>10</v>
      </c>
      <c r="G20" s="43">
        <f>ROUND(D20*F20, 2)</f>
        <v>0.7</v>
      </c>
      <c r="H20" s="43">
        <f t="shared" si="0"/>
        <v>1.2</v>
      </c>
      <c r="I20" s="43">
        <f t="shared" si="1"/>
        <v>0.5</v>
      </c>
      <c r="J20" s="20"/>
      <c r="K20" s="20"/>
      <c r="L20" s="20"/>
      <c r="M20" s="20"/>
    </row>
    <row r="21" spans="1:13" ht="16.5" thickBot="1" x14ac:dyDescent="0.3">
      <c r="A21" s="44"/>
      <c r="B21" s="45"/>
      <c r="C21" s="46"/>
      <c r="D21" s="44"/>
      <c r="E21" s="44"/>
      <c r="F21" s="47"/>
      <c r="G21" s="47"/>
      <c r="H21" s="83"/>
      <c r="I21" s="84"/>
      <c r="J21" s="20"/>
      <c r="K21" s="20"/>
      <c r="L21" s="20"/>
      <c r="M21" s="20"/>
    </row>
    <row r="22" spans="1:13" ht="15.75" x14ac:dyDescent="0.25">
      <c r="A22" s="49"/>
      <c r="B22" s="100">
        <v>0</v>
      </c>
      <c r="C22" s="100"/>
      <c r="D22" s="55">
        <f>ROUND(0.01+(0.005*B22), 3)</f>
        <v>0.01</v>
      </c>
      <c r="E22" s="51"/>
      <c r="F22" s="52">
        <f t="shared" ref="F22:F34" si="2">ROUND(C22*E22, 2)</f>
        <v>0</v>
      </c>
      <c r="G22" s="61">
        <f t="shared" ref="G22:G34" si="3">ROUND(D22*F22, 2)</f>
        <v>0</v>
      </c>
      <c r="H22" s="85">
        <f>0.12*F22</f>
        <v>0</v>
      </c>
      <c r="I22" s="86">
        <f>H22-G22</f>
        <v>0</v>
      </c>
      <c r="J22" s="20"/>
      <c r="K22" s="20"/>
      <c r="L22" s="20"/>
      <c r="M22" s="20"/>
    </row>
    <row r="23" spans="1:13" ht="15.75" x14ac:dyDescent="0.25">
      <c r="A23" s="26"/>
      <c r="B23" s="101">
        <v>2</v>
      </c>
      <c r="C23" s="101"/>
      <c r="D23" s="56">
        <f>ROUND(0.01+(0.005*B23), 3)</f>
        <v>0.02</v>
      </c>
      <c r="E23" s="28"/>
      <c r="F23" s="29">
        <f t="shared" si="2"/>
        <v>0</v>
      </c>
      <c r="G23" s="62">
        <f t="shared" si="3"/>
        <v>0</v>
      </c>
      <c r="H23" s="80">
        <f t="shared" ref="H23:H33" si="4">0.12*F23</f>
        <v>0</v>
      </c>
      <c r="I23" s="87">
        <f t="shared" ref="I23:I34" si="5">H23-G23</f>
        <v>0</v>
      </c>
      <c r="J23" s="20"/>
      <c r="K23" s="20"/>
      <c r="L23" s="20"/>
      <c r="M23" s="20"/>
    </row>
    <row r="24" spans="1:13" ht="15.75" x14ac:dyDescent="0.25">
      <c r="A24" s="26"/>
      <c r="B24" s="101">
        <v>3</v>
      </c>
      <c r="C24" s="101"/>
      <c r="D24" s="56">
        <f t="shared" ref="D24:D33" si="6">ROUND(0.01+(0.005*B24), 3)</f>
        <v>2.5000000000000001E-2</v>
      </c>
      <c r="E24" s="28"/>
      <c r="F24" s="29">
        <f t="shared" si="2"/>
        <v>0</v>
      </c>
      <c r="G24" s="62">
        <f t="shared" si="3"/>
        <v>0</v>
      </c>
      <c r="H24" s="80">
        <f t="shared" si="4"/>
        <v>0</v>
      </c>
      <c r="I24" s="87">
        <f t="shared" si="5"/>
        <v>0</v>
      </c>
      <c r="J24" s="20"/>
      <c r="K24" s="20"/>
      <c r="L24" s="20"/>
      <c r="M24" s="20"/>
    </row>
    <row r="25" spans="1:13" ht="15.75" x14ac:dyDescent="0.25">
      <c r="A25" s="26"/>
      <c r="B25" s="101">
        <v>6</v>
      </c>
      <c r="C25" s="101"/>
      <c r="D25" s="56">
        <f t="shared" si="6"/>
        <v>0.04</v>
      </c>
      <c r="E25" s="28"/>
      <c r="F25" s="29">
        <f t="shared" si="2"/>
        <v>0</v>
      </c>
      <c r="G25" s="62">
        <f t="shared" si="3"/>
        <v>0</v>
      </c>
      <c r="H25" s="80">
        <f t="shared" si="4"/>
        <v>0</v>
      </c>
      <c r="I25" s="87">
        <f t="shared" si="5"/>
        <v>0</v>
      </c>
      <c r="J25" s="20"/>
      <c r="K25" s="20"/>
      <c r="L25" s="20"/>
      <c r="M25" s="20"/>
    </row>
    <row r="26" spans="1:13" ht="15.75" x14ac:dyDescent="0.25">
      <c r="A26" s="26"/>
      <c r="B26" s="101">
        <v>8</v>
      </c>
      <c r="C26" s="101"/>
      <c r="D26" s="56">
        <f t="shared" si="6"/>
        <v>0.05</v>
      </c>
      <c r="E26" s="28"/>
      <c r="F26" s="29">
        <f t="shared" si="2"/>
        <v>0</v>
      </c>
      <c r="G26" s="62">
        <f t="shared" si="3"/>
        <v>0</v>
      </c>
      <c r="H26" s="80">
        <f t="shared" si="4"/>
        <v>0</v>
      </c>
      <c r="I26" s="87">
        <f t="shared" si="5"/>
        <v>0</v>
      </c>
      <c r="J26" s="20"/>
      <c r="K26" s="20"/>
      <c r="L26" s="20"/>
      <c r="M26" s="20"/>
    </row>
    <row r="27" spans="1:13" ht="15.75" x14ac:dyDescent="0.25">
      <c r="A27" s="26"/>
      <c r="B27" s="101">
        <v>9</v>
      </c>
      <c r="C27" s="101"/>
      <c r="D27" s="56">
        <f t="shared" si="6"/>
        <v>5.5E-2</v>
      </c>
      <c r="E27" s="28"/>
      <c r="F27" s="29">
        <f t="shared" si="2"/>
        <v>0</v>
      </c>
      <c r="G27" s="62">
        <f t="shared" si="3"/>
        <v>0</v>
      </c>
      <c r="H27" s="80">
        <f t="shared" si="4"/>
        <v>0</v>
      </c>
      <c r="I27" s="87">
        <f t="shared" si="5"/>
        <v>0</v>
      </c>
      <c r="J27" s="20"/>
      <c r="K27" s="20"/>
      <c r="L27" s="20"/>
      <c r="M27" s="20"/>
    </row>
    <row r="28" spans="1:13" ht="15.75" x14ac:dyDescent="0.25">
      <c r="A28" s="26"/>
      <c r="B28" s="101">
        <v>10</v>
      </c>
      <c r="C28" s="101"/>
      <c r="D28" s="56">
        <f t="shared" si="6"/>
        <v>0.06</v>
      </c>
      <c r="E28" s="28"/>
      <c r="F28" s="29">
        <f t="shared" si="2"/>
        <v>0</v>
      </c>
      <c r="G28" s="62">
        <f t="shared" si="3"/>
        <v>0</v>
      </c>
      <c r="H28" s="80">
        <f t="shared" si="4"/>
        <v>0</v>
      </c>
      <c r="I28" s="87">
        <f t="shared" si="5"/>
        <v>0</v>
      </c>
      <c r="J28" s="20"/>
      <c r="K28" s="20"/>
      <c r="L28" s="20"/>
      <c r="M28" s="20"/>
    </row>
    <row r="29" spans="1:13" ht="15.75" x14ac:dyDescent="0.25">
      <c r="A29" s="26"/>
      <c r="B29" s="101">
        <v>11</v>
      </c>
      <c r="C29" s="101"/>
      <c r="D29" s="56">
        <f t="shared" si="6"/>
        <v>6.5000000000000002E-2</v>
      </c>
      <c r="E29" s="28"/>
      <c r="F29" s="29">
        <f t="shared" si="2"/>
        <v>0</v>
      </c>
      <c r="G29" s="62">
        <f t="shared" si="3"/>
        <v>0</v>
      </c>
      <c r="H29" s="80">
        <f t="shared" si="4"/>
        <v>0</v>
      </c>
      <c r="I29" s="87">
        <f t="shared" si="5"/>
        <v>0</v>
      </c>
      <c r="J29" s="20"/>
      <c r="K29" s="20"/>
      <c r="L29" s="20"/>
      <c r="M29" s="20"/>
    </row>
    <row r="30" spans="1:13" ht="15.75" x14ac:dyDescent="0.25">
      <c r="A30" s="26"/>
      <c r="B30" s="101">
        <v>12</v>
      </c>
      <c r="C30" s="101"/>
      <c r="D30" s="56">
        <f t="shared" si="6"/>
        <v>7.0000000000000007E-2</v>
      </c>
      <c r="E30" s="28"/>
      <c r="F30" s="29">
        <f t="shared" si="2"/>
        <v>0</v>
      </c>
      <c r="G30" s="62">
        <f t="shared" si="3"/>
        <v>0</v>
      </c>
      <c r="H30" s="80">
        <f t="shared" si="4"/>
        <v>0</v>
      </c>
      <c r="I30" s="87">
        <f t="shared" si="5"/>
        <v>0</v>
      </c>
      <c r="J30" s="20"/>
      <c r="K30" s="20"/>
      <c r="L30" s="20"/>
      <c r="M30" s="20"/>
    </row>
    <row r="31" spans="1:13" ht="15.75" x14ac:dyDescent="0.25">
      <c r="A31" s="26"/>
      <c r="B31" s="101">
        <v>16</v>
      </c>
      <c r="C31" s="101"/>
      <c r="D31" s="56">
        <f t="shared" si="6"/>
        <v>0.09</v>
      </c>
      <c r="E31" s="28"/>
      <c r="F31" s="29">
        <f t="shared" si="2"/>
        <v>0</v>
      </c>
      <c r="G31" s="62">
        <f t="shared" si="3"/>
        <v>0</v>
      </c>
      <c r="H31" s="80">
        <f t="shared" si="4"/>
        <v>0</v>
      </c>
      <c r="I31" s="87">
        <f t="shared" si="5"/>
        <v>0</v>
      </c>
      <c r="J31" s="20"/>
      <c r="K31" s="20"/>
      <c r="L31" s="20"/>
      <c r="M31" s="20"/>
    </row>
    <row r="32" spans="1:13" ht="15.75" x14ac:dyDescent="0.25">
      <c r="A32" s="26"/>
      <c r="B32" s="101">
        <v>18</v>
      </c>
      <c r="C32" s="101"/>
      <c r="D32" s="56">
        <f t="shared" si="6"/>
        <v>0.1</v>
      </c>
      <c r="E32" s="28"/>
      <c r="F32" s="29">
        <f t="shared" si="2"/>
        <v>0</v>
      </c>
      <c r="G32" s="62">
        <f t="shared" si="3"/>
        <v>0</v>
      </c>
      <c r="H32" s="80">
        <f t="shared" si="4"/>
        <v>0</v>
      </c>
      <c r="I32" s="87">
        <f t="shared" si="5"/>
        <v>0</v>
      </c>
      <c r="J32" s="20"/>
      <c r="K32" s="20"/>
      <c r="L32" s="20"/>
      <c r="M32" s="20"/>
    </row>
    <row r="33" spans="1:13" ht="15.75" x14ac:dyDescent="0.25">
      <c r="A33" s="26"/>
      <c r="B33" s="101">
        <v>19.5</v>
      </c>
      <c r="C33" s="101"/>
      <c r="D33" s="56">
        <f t="shared" si="6"/>
        <v>0.108</v>
      </c>
      <c r="E33" s="28"/>
      <c r="F33" s="29">
        <f t="shared" si="2"/>
        <v>0</v>
      </c>
      <c r="G33" s="62">
        <f t="shared" si="3"/>
        <v>0</v>
      </c>
      <c r="H33" s="80">
        <f t="shared" si="4"/>
        <v>0</v>
      </c>
      <c r="I33" s="87">
        <f t="shared" si="5"/>
        <v>0</v>
      </c>
      <c r="J33" s="20"/>
      <c r="K33" s="20"/>
      <c r="L33" s="20"/>
      <c r="M33" s="20"/>
    </row>
    <row r="34" spans="1:13" ht="16.5" thickBot="1" x14ac:dyDescent="0.3">
      <c r="A34" s="26"/>
      <c r="B34" s="101">
        <v>20</v>
      </c>
      <c r="C34" s="101"/>
      <c r="D34" s="56">
        <f>ROUND(0.01+(0.005*B34), 3)</f>
        <v>0.11</v>
      </c>
      <c r="E34" s="28"/>
      <c r="F34" s="88">
        <f t="shared" si="2"/>
        <v>0</v>
      </c>
      <c r="G34" s="89">
        <f t="shared" si="3"/>
        <v>0</v>
      </c>
      <c r="H34" s="83">
        <f>0.12*F34</f>
        <v>0</v>
      </c>
      <c r="I34" s="90">
        <f t="shared" si="5"/>
        <v>0</v>
      </c>
      <c r="J34" s="20"/>
      <c r="K34" s="20"/>
      <c r="L34" s="20"/>
      <c r="M34" s="20"/>
    </row>
    <row r="35" spans="1:13" ht="16.5" thickBot="1" x14ac:dyDescent="0.3">
      <c r="A35" s="53"/>
      <c r="B35" s="54"/>
      <c r="C35" s="54"/>
      <c r="D35" s="54"/>
      <c r="E35" s="82" t="s">
        <v>6</v>
      </c>
      <c r="F35" s="91">
        <f>SUM(F22:F34)</f>
        <v>0</v>
      </c>
      <c r="G35" s="95">
        <f>SUM(G22:G34)</f>
        <v>0</v>
      </c>
      <c r="H35" s="92">
        <f>SUM(H22:H34)</f>
        <v>0</v>
      </c>
      <c r="I35" s="96">
        <f>SUM(I22:I34)</f>
        <v>0</v>
      </c>
      <c r="J35" s="20"/>
      <c r="K35" s="20"/>
      <c r="L35" s="20"/>
      <c r="M35" s="20"/>
    </row>
    <row r="36" spans="1:13" x14ac:dyDescent="0.2">
      <c r="H36" s="66"/>
    </row>
    <row r="37" spans="1:13" x14ac:dyDescent="0.2">
      <c r="H37" s="66"/>
    </row>
    <row r="38" spans="1:13" ht="15.75" x14ac:dyDescent="0.25">
      <c r="A38" s="16" t="s">
        <v>8</v>
      </c>
      <c r="B38" s="16"/>
      <c r="C38" s="69"/>
      <c r="D38" s="16"/>
      <c r="E38" s="16"/>
    </row>
    <row r="39" spans="1:13" ht="15.75" x14ac:dyDescent="0.25">
      <c r="A39" s="16" t="s">
        <v>9</v>
      </c>
      <c r="B39" s="16"/>
      <c r="C39" s="69"/>
      <c r="D39" s="16"/>
      <c r="E39" s="16"/>
    </row>
    <row r="40" spans="1:13" ht="15.75" x14ac:dyDescent="0.25">
      <c r="A40" s="37"/>
      <c r="B40" s="37"/>
      <c r="C40" s="17"/>
      <c r="D40" s="17"/>
      <c r="E40" s="12"/>
    </row>
    <row r="41" spans="1:13" x14ac:dyDescent="0.2">
      <c r="A41" s="22" t="s">
        <v>10</v>
      </c>
      <c r="B41" s="22"/>
      <c r="C41" s="144"/>
      <c r="D41" s="15"/>
      <c r="E41" s="22" t="s">
        <v>11</v>
      </c>
    </row>
    <row r="42" spans="1:13" ht="15.75" x14ac:dyDescent="0.25">
      <c r="A42" s="16" t="s">
        <v>12</v>
      </c>
      <c r="B42" s="16"/>
      <c r="C42" s="69"/>
      <c r="D42" s="16"/>
      <c r="E42" s="16"/>
    </row>
    <row r="43" spans="1:13" ht="15.75" x14ac:dyDescent="0.25">
      <c r="A43" s="37"/>
      <c r="B43" s="37"/>
      <c r="C43" s="17"/>
      <c r="D43" s="17"/>
      <c r="E43" s="12"/>
    </row>
    <row r="44" spans="1:13" x14ac:dyDescent="0.2">
      <c r="A44" s="22" t="s">
        <v>10</v>
      </c>
      <c r="B44" s="22"/>
      <c r="C44" s="144"/>
      <c r="D44" s="15"/>
      <c r="E44" s="22" t="s">
        <v>11</v>
      </c>
    </row>
    <row r="45" spans="1:13" ht="15.75" x14ac:dyDescent="0.25">
      <c r="A45" s="37"/>
      <c r="B45" s="37"/>
      <c r="C45" s="17"/>
      <c r="D45" s="17"/>
      <c r="E45" s="12"/>
    </row>
    <row r="46" spans="1:13" x14ac:dyDescent="0.2">
      <c r="A46" s="22" t="s">
        <v>10</v>
      </c>
      <c r="B46" s="22"/>
      <c r="C46" s="144"/>
      <c r="D46" s="15"/>
      <c r="E46" s="22" t="s">
        <v>11</v>
      </c>
    </row>
    <row r="47" spans="1:13" ht="15.75" x14ac:dyDescent="0.25">
      <c r="A47" s="37"/>
      <c r="B47" s="37"/>
      <c r="C47" s="17"/>
      <c r="D47" s="17"/>
      <c r="E47" s="12"/>
    </row>
    <row r="48" spans="1:13" x14ac:dyDescent="0.2">
      <c r="A48" s="22" t="s">
        <v>10</v>
      </c>
      <c r="B48" s="22"/>
      <c r="C48" s="144"/>
      <c r="D48" s="15"/>
      <c r="E48" s="22" t="s">
        <v>11</v>
      </c>
    </row>
    <row r="49" spans="3:3" x14ac:dyDescent="0.2">
      <c r="C49" s="19"/>
    </row>
    <row r="50" spans="3:3" x14ac:dyDescent="0.2">
      <c r="C50" s="19"/>
    </row>
  </sheetData>
  <mergeCells count="12">
    <mergeCell ref="A18:C18"/>
    <mergeCell ref="F6:G6"/>
    <mergeCell ref="F13:G13"/>
    <mergeCell ref="F14:G14"/>
    <mergeCell ref="A9:I9"/>
    <mergeCell ref="A10:I10"/>
    <mergeCell ref="A11:I11"/>
    <mergeCell ref="B13:C13"/>
    <mergeCell ref="A7:C7"/>
    <mergeCell ref="F7:G7"/>
    <mergeCell ref="A2:I2"/>
    <mergeCell ref="A1:I1"/>
  </mergeCells>
  <pageMargins left="0.7" right="0.7" top="0.95" bottom="0.75" header="0.3" footer="0.3"/>
  <pageSetup paperSize="9" scale="70" fitToHeight="0" orientation="portrait" r:id="rId1"/>
  <headerFooter>
    <oddHeader xml:space="preserve">&amp;R  &amp;"Times New Roman,Regular"1.pielikums 
metodiskajam materiālam par elektroniskajās cigaretēs izmantojamā šķidruma, 
tā sagatavošanas sastāvdaļu un tabakas aizstājējproduktu inventarizāciju 
2021.gada 1.janvārī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workbookViewId="0">
      <selection activeCell="F14" sqref="F14"/>
    </sheetView>
  </sheetViews>
  <sheetFormatPr defaultRowHeight="12.75" x14ac:dyDescent="0.2"/>
  <cols>
    <col min="1" max="1" width="13.7109375" style="18" customWidth="1"/>
    <col min="2" max="2" width="42.42578125" style="18" customWidth="1"/>
    <col min="3" max="3" width="23.85546875" style="19" customWidth="1"/>
    <col min="4" max="4" width="23.28515625" style="18" customWidth="1"/>
    <col min="5" max="5" width="15.85546875" style="18" customWidth="1"/>
    <col min="6" max="16384" width="9.140625" style="18"/>
  </cols>
  <sheetData>
    <row r="1" spans="1:12" ht="15" x14ac:dyDescent="0.25">
      <c r="A1" s="154" t="s">
        <v>73</v>
      </c>
      <c r="B1" s="154"/>
      <c r="C1" s="154"/>
      <c r="D1" s="154"/>
      <c r="E1" s="139"/>
      <c r="F1" s="139"/>
      <c r="G1" s="139"/>
      <c r="H1" s="139"/>
      <c r="I1" s="139"/>
      <c r="J1" s="139"/>
      <c r="K1" s="139"/>
      <c r="L1" s="139"/>
    </row>
    <row r="2" spans="1:12" ht="15" customHeight="1" x14ac:dyDescent="0.25">
      <c r="A2" s="154" t="s">
        <v>61</v>
      </c>
      <c r="B2" s="154"/>
      <c r="C2" s="154"/>
      <c r="D2" s="154"/>
      <c r="E2" s="139"/>
      <c r="F2" s="139"/>
      <c r="G2" s="139"/>
      <c r="H2" s="139"/>
      <c r="I2" s="139"/>
      <c r="J2" s="139"/>
      <c r="K2" s="139"/>
      <c r="L2" s="139"/>
    </row>
    <row r="3" spans="1:12" ht="15" customHeight="1" x14ac:dyDescent="0.25">
      <c r="A3" s="154" t="s">
        <v>62</v>
      </c>
      <c r="B3" s="154"/>
      <c r="C3" s="154"/>
      <c r="D3" s="154"/>
      <c r="E3" s="139"/>
      <c r="F3" s="139"/>
      <c r="G3" s="139"/>
      <c r="H3" s="139"/>
      <c r="I3" s="139"/>
      <c r="J3" s="139"/>
      <c r="K3" s="139"/>
      <c r="L3" s="139"/>
    </row>
    <row r="4" spans="1:12" ht="15" x14ac:dyDescent="0.25">
      <c r="A4" s="141"/>
      <c r="B4" s="141"/>
      <c r="C4" s="141"/>
      <c r="D4" s="141"/>
      <c r="E4" s="141"/>
      <c r="F4" s="139"/>
      <c r="G4" s="139"/>
      <c r="H4" s="139"/>
      <c r="I4" s="139"/>
      <c r="J4" s="139"/>
      <c r="K4" s="139"/>
      <c r="L4" s="139"/>
    </row>
    <row r="5" spans="1:12" ht="15" x14ac:dyDescent="0.25">
      <c r="A5" s="141"/>
      <c r="B5" s="141"/>
      <c r="C5" s="141"/>
      <c r="D5" s="141"/>
      <c r="E5" s="73"/>
      <c r="F5" s="139"/>
      <c r="G5" s="139"/>
      <c r="H5" s="139"/>
      <c r="I5" s="139"/>
      <c r="J5" s="139"/>
      <c r="K5" s="139"/>
      <c r="L5" s="139"/>
    </row>
    <row r="6" spans="1:12" ht="15.75" x14ac:dyDescent="0.2">
      <c r="A6" s="21"/>
      <c r="B6" s="21"/>
      <c r="C6" s="97"/>
      <c r="D6" s="146"/>
      <c r="E6" s="73"/>
      <c r="G6" s="1"/>
      <c r="H6" s="1"/>
      <c r="I6" s="1"/>
      <c r="J6" s="1"/>
      <c r="K6" s="1"/>
      <c r="L6" s="1"/>
    </row>
    <row r="7" spans="1:12" ht="15.75" x14ac:dyDescent="0.2">
      <c r="A7" s="151" t="s">
        <v>1</v>
      </c>
      <c r="B7" s="151"/>
      <c r="C7" s="15"/>
      <c r="D7" s="10" t="s">
        <v>7</v>
      </c>
      <c r="E7" s="1"/>
      <c r="G7" s="3"/>
      <c r="H7" s="3"/>
      <c r="I7" s="3"/>
      <c r="J7" s="3"/>
      <c r="K7" s="3"/>
      <c r="L7" s="3"/>
    </row>
    <row r="8" spans="1:12" x14ac:dyDescent="0.2">
      <c r="A8" s="15"/>
      <c r="B8" s="15"/>
      <c r="C8" s="15"/>
      <c r="D8" s="2"/>
      <c r="E8" s="11"/>
      <c r="F8" s="11"/>
      <c r="G8" s="3"/>
      <c r="H8" s="3"/>
      <c r="I8" s="3"/>
      <c r="J8" s="3"/>
      <c r="K8" s="3"/>
      <c r="L8" s="3"/>
    </row>
    <row r="9" spans="1:12" ht="18.75" x14ac:dyDescent="0.3">
      <c r="A9" s="158" t="s">
        <v>20</v>
      </c>
      <c r="B9" s="158"/>
      <c r="C9" s="158"/>
      <c r="D9" s="158"/>
      <c r="E9" s="4"/>
      <c r="F9" s="4"/>
      <c r="G9" s="4"/>
      <c r="H9" s="4"/>
      <c r="I9" s="4"/>
      <c r="J9" s="4"/>
    </row>
    <row r="10" spans="1:12" ht="18.75" x14ac:dyDescent="0.3">
      <c r="A10" s="158" t="s">
        <v>57</v>
      </c>
      <c r="B10" s="158"/>
      <c r="C10" s="158"/>
      <c r="D10" s="158"/>
      <c r="E10" s="4"/>
      <c r="F10" s="4"/>
      <c r="G10" s="4"/>
      <c r="H10" s="4"/>
      <c r="I10" s="4"/>
      <c r="J10" s="4"/>
    </row>
    <row r="11" spans="1:12" ht="18.75" x14ac:dyDescent="0.3">
      <c r="A11" s="158" t="s">
        <v>22</v>
      </c>
      <c r="B11" s="158"/>
      <c r="C11" s="158"/>
      <c r="D11" s="158"/>
      <c r="E11" s="4"/>
      <c r="F11" s="4"/>
      <c r="G11" s="120"/>
      <c r="H11" s="120"/>
      <c r="I11" s="120"/>
      <c r="J11" s="120"/>
    </row>
    <row r="12" spans="1:12" ht="18.75" x14ac:dyDescent="0.3">
      <c r="A12" s="6"/>
      <c r="B12" s="6"/>
      <c r="C12" s="68"/>
      <c r="D12" s="6"/>
      <c r="E12" s="6"/>
      <c r="F12" s="6"/>
      <c r="G12" s="6"/>
      <c r="H12" s="6"/>
      <c r="I12" s="6"/>
      <c r="J12" s="6"/>
      <c r="K12" s="6"/>
      <c r="L12" s="6"/>
    </row>
    <row r="13" spans="1:12" ht="15.75" x14ac:dyDescent="0.25">
      <c r="A13" s="16" t="s">
        <v>2</v>
      </c>
      <c r="B13" s="119"/>
      <c r="C13" s="69" t="s">
        <v>3</v>
      </c>
      <c r="D13" s="147"/>
      <c r="E13" s="8"/>
      <c r="F13" s="8"/>
      <c r="G13" s="8"/>
      <c r="H13" s="7"/>
      <c r="J13" s="19"/>
      <c r="K13" s="8"/>
      <c r="L13" s="2"/>
    </row>
    <row r="14" spans="1:12" ht="18.75" x14ac:dyDescent="0.3">
      <c r="A14" s="2"/>
      <c r="B14" s="10" t="s">
        <v>4</v>
      </c>
      <c r="D14" s="10" t="s">
        <v>5</v>
      </c>
      <c r="E14" s="4"/>
      <c r="F14" s="8"/>
      <c r="G14" s="8"/>
      <c r="H14" s="7"/>
      <c r="I14" s="7"/>
      <c r="J14" s="7"/>
      <c r="K14" s="11"/>
      <c r="L14" s="11"/>
    </row>
    <row r="16" spans="1:12" s="73" customFormat="1" ht="16.5" thickBot="1" x14ac:dyDescent="0.25">
      <c r="A16" s="72"/>
      <c r="B16" s="72"/>
      <c r="C16" s="72"/>
      <c r="D16" s="72"/>
      <c r="E16" s="72"/>
    </row>
    <row r="17" spans="1:5" s="73" customFormat="1" ht="48" thickBot="1" x14ac:dyDescent="0.3">
      <c r="A17" s="30" t="s">
        <v>23</v>
      </c>
      <c r="B17" s="24" t="s">
        <v>66</v>
      </c>
      <c r="C17" s="24" t="s">
        <v>40</v>
      </c>
      <c r="D17" s="25" t="s">
        <v>28</v>
      </c>
      <c r="E17" s="74"/>
    </row>
    <row r="18" spans="1:5" s="73" customFormat="1" ht="16.5" thickBot="1" x14ac:dyDescent="0.3">
      <c r="A18" s="31" t="s">
        <v>19</v>
      </c>
      <c r="B18" s="32" t="s">
        <v>13</v>
      </c>
      <c r="C18" s="32" t="s">
        <v>14</v>
      </c>
      <c r="D18" s="34" t="s">
        <v>15</v>
      </c>
      <c r="E18" s="75"/>
    </row>
    <row r="19" spans="1:5" s="73" customFormat="1" ht="16.5" thickBot="1" x14ac:dyDescent="0.3">
      <c r="A19" s="31"/>
      <c r="B19" s="32"/>
      <c r="C19" s="59"/>
      <c r="D19" s="81" t="s">
        <v>41</v>
      </c>
      <c r="E19" s="75"/>
    </row>
    <row r="20" spans="1:5" s="73" customFormat="1" ht="15.75" x14ac:dyDescent="0.25">
      <c r="A20" s="49"/>
      <c r="B20" s="50"/>
      <c r="C20" s="105"/>
      <c r="D20" s="102">
        <f>SUM(0.12*C20)</f>
        <v>0</v>
      </c>
      <c r="E20" s="75"/>
    </row>
    <row r="21" spans="1:5" s="73" customFormat="1" ht="15.75" x14ac:dyDescent="0.25">
      <c r="A21" s="26"/>
      <c r="B21" s="27"/>
      <c r="C21" s="106"/>
      <c r="D21" s="103">
        <f t="shared" ref="D21:D30" si="0">SUM(0.12*C21)</f>
        <v>0</v>
      </c>
      <c r="E21" s="75"/>
    </row>
    <row r="22" spans="1:5" s="73" customFormat="1" ht="15.75" x14ac:dyDescent="0.25">
      <c r="A22" s="26"/>
      <c r="B22" s="27"/>
      <c r="C22" s="106"/>
      <c r="D22" s="103">
        <f t="shared" si="0"/>
        <v>0</v>
      </c>
      <c r="E22" s="75"/>
    </row>
    <row r="23" spans="1:5" s="73" customFormat="1" ht="15.75" x14ac:dyDescent="0.25">
      <c r="A23" s="26"/>
      <c r="B23" s="27"/>
      <c r="C23" s="106"/>
      <c r="D23" s="103">
        <f t="shared" si="0"/>
        <v>0</v>
      </c>
      <c r="E23" s="75"/>
    </row>
    <row r="24" spans="1:5" s="73" customFormat="1" ht="15.75" x14ac:dyDescent="0.25">
      <c r="A24" s="26"/>
      <c r="B24" s="27"/>
      <c r="C24" s="106"/>
      <c r="D24" s="103">
        <f t="shared" si="0"/>
        <v>0</v>
      </c>
      <c r="E24" s="75"/>
    </row>
    <row r="25" spans="1:5" s="73" customFormat="1" ht="15.75" x14ac:dyDescent="0.25">
      <c r="A25" s="26"/>
      <c r="B25" s="27"/>
      <c r="C25" s="106"/>
      <c r="D25" s="103">
        <f t="shared" si="0"/>
        <v>0</v>
      </c>
      <c r="E25" s="75"/>
    </row>
    <row r="26" spans="1:5" s="73" customFormat="1" ht="15.75" x14ac:dyDescent="0.25">
      <c r="A26" s="26"/>
      <c r="B26" s="27"/>
      <c r="C26" s="106"/>
      <c r="D26" s="103">
        <f t="shared" si="0"/>
        <v>0</v>
      </c>
      <c r="E26" s="75"/>
    </row>
    <row r="27" spans="1:5" s="73" customFormat="1" ht="15.75" x14ac:dyDescent="0.25">
      <c r="A27" s="26"/>
      <c r="B27" s="27"/>
      <c r="C27" s="106"/>
      <c r="D27" s="103">
        <f t="shared" si="0"/>
        <v>0</v>
      </c>
      <c r="E27" s="75"/>
    </row>
    <row r="28" spans="1:5" s="73" customFormat="1" ht="15.75" x14ac:dyDescent="0.25">
      <c r="A28" s="26"/>
      <c r="B28" s="27"/>
      <c r="C28" s="106"/>
      <c r="D28" s="103">
        <f t="shared" si="0"/>
        <v>0</v>
      </c>
      <c r="E28" s="75"/>
    </row>
    <row r="29" spans="1:5" s="73" customFormat="1" ht="15.75" x14ac:dyDescent="0.25">
      <c r="A29" s="26"/>
      <c r="B29" s="27"/>
      <c r="C29" s="106"/>
      <c r="D29" s="103">
        <f t="shared" si="0"/>
        <v>0</v>
      </c>
      <c r="E29" s="75"/>
    </row>
    <row r="30" spans="1:5" s="73" customFormat="1" ht="16.5" thickBot="1" x14ac:dyDescent="0.3">
      <c r="A30" s="26"/>
      <c r="B30" s="27"/>
      <c r="C30" s="107"/>
      <c r="D30" s="104">
        <f t="shared" si="0"/>
        <v>0</v>
      </c>
      <c r="E30" s="75"/>
    </row>
    <row r="31" spans="1:5" s="73" customFormat="1" ht="16.5" thickBot="1" x14ac:dyDescent="0.3">
      <c r="A31" s="53"/>
      <c r="B31" s="99" t="s">
        <v>55</v>
      </c>
      <c r="C31" s="108">
        <f>SUM(C20:C30)</f>
        <v>0</v>
      </c>
      <c r="D31" s="109">
        <f>SUM(D20:D30)</f>
        <v>0</v>
      </c>
      <c r="E31" s="76"/>
    </row>
    <row r="32" spans="1:5" s="73" customFormat="1" ht="15.75" x14ac:dyDescent="0.25">
      <c r="A32" s="77"/>
      <c r="C32" s="98"/>
    </row>
    <row r="33" spans="1:10" x14ac:dyDescent="0.2">
      <c r="F33" s="20"/>
    </row>
    <row r="34" spans="1:10" x14ac:dyDescent="0.2">
      <c r="F34" s="20"/>
    </row>
    <row r="35" spans="1:10" ht="15.75" x14ac:dyDescent="0.25">
      <c r="A35" s="16" t="s">
        <v>8</v>
      </c>
      <c r="B35" s="16"/>
      <c r="C35" s="69"/>
      <c r="D35" s="16"/>
      <c r="E35" s="16"/>
      <c r="F35" s="39"/>
      <c r="G35" s="16"/>
      <c r="H35" s="16"/>
      <c r="I35" s="16"/>
      <c r="J35" s="16"/>
    </row>
    <row r="36" spans="1:10" ht="15.75" x14ac:dyDescent="0.25">
      <c r="A36" s="16" t="s">
        <v>9</v>
      </c>
      <c r="B36" s="16"/>
      <c r="C36" s="69"/>
      <c r="D36" s="16"/>
      <c r="E36" s="16"/>
      <c r="F36" s="39"/>
      <c r="G36" s="16"/>
      <c r="H36" s="16"/>
      <c r="I36" s="16"/>
      <c r="J36" s="16"/>
    </row>
    <row r="37" spans="1:10" ht="15.75" x14ac:dyDescent="0.25">
      <c r="A37" s="37"/>
      <c r="B37" s="37"/>
      <c r="C37" s="17"/>
      <c r="D37" s="17"/>
      <c r="E37" s="15"/>
      <c r="F37" s="13"/>
      <c r="G37" s="13"/>
      <c r="H37" s="13"/>
      <c r="I37" s="13"/>
      <c r="J37" s="13"/>
    </row>
    <row r="38" spans="1:10" x14ac:dyDescent="0.2">
      <c r="A38" s="22" t="s">
        <v>10</v>
      </c>
      <c r="B38" s="22"/>
      <c r="C38" s="121"/>
      <c r="D38" s="22" t="s">
        <v>11</v>
      </c>
      <c r="E38" s="15"/>
      <c r="F38" s="3"/>
      <c r="G38" s="15"/>
      <c r="H38" s="15"/>
      <c r="I38" s="38"/>
      <c r="J38" s="38"/>
    </row>
    <row r="39" spans="1:10" ht="15.75" x14ac:dyDescent="0.25">
      <c r="A39" s="16" t="s">
        <v>12</v>
      </c>
      <c r="B39" s="16"/>
      <c r="C39" s="69"/>
      <c r="D39" s="16"/>
      <c r="E39" s="15"/>
      <c r="F39" s="39"/>
      <c r="G39" s="16"/>
      <c r="H39" s="16"/>
      <c r="I39" s="16"/>
      <c r="J39" s="16"/>
    </row>
    <row r="40" spans="1:10" ht="15.75" x14ac:dyDescent="0.25">
      <c r="A40" s="37"/>
      <c r="B40" s="37"/>
      <c r="C40" s="17"/>
      <c r="D40" s="12"/>
      <c r="E40" s="15"/>
      <c r="F40" s="13"/>
      <c r="G40" s="13"/>
      <c r="H40" s="13"/>
      <c r="I40" s="13"/>
      <c r="J40" s="13"/>
    </row>
    <row r="41" spans="1:10" x14ac:dyDescent="0.2">
      <c r="A41" s="22" t="s">
        <v>10</v>
      </c>
      <c r="B41" s="22"/>
      <c r="C41" s="121"/>
      <c r="D41" s="22" t="s">
        <v>11</v>
      </c>
      <c r="E41" s="15"/>
      <c r="F41" s="3"/>
      <c r="G41" s="15"/>
      <c r="H41" s="15"/>
      <c r="I41" s="38"/>
      <c r="J41" s="38"/>
    </row>
    <row r="42" spans="1:10" ht="15.75" x14ac:dyDescent="0.25">
      <c r="A42" s="37"/>
      <c r="B42" s="37"/>
      <c r="C42" s="17"/>
      <c r="D42" s="12"/>
      <c r="F42" s="13"/>
      <c r="G42" s="13"/>
      <c r="H42" s="13"/>
      <c r="I42" s="13"/>
      <c r="J42" s="13"/>
    </row>
    <row r="43" spans="1:10" x14ac:dyDescent="0.2">
      <c r="A43" s="22" t="s">
        <v>10</v>
      </c>
      <c r="B43" s="22"/>
      <c r="C43" s="121"/>
      <c r="D43" s="22" t="s">
        <v>11</v>
      </c>
      <c r="F43" s="3"/>
      <c r="G43" s="15"/>
      <c r="H43" s="15"/>
      <c r="I43" s="38"/>
      <c r="J43" s="38"/>
    </row>
    <row r="44" spans="1:10" ht="15.75" x14ac:dyDescent="0.25">
      <c r="A44" s="37"/>
      <c r="B44" s="37"/>
      <c r="C44" s="17"/>
      <c r="D44" s="12"/>
      <c r="F44" s="13"/>
      <c r="G44" s="13"/>
      <c r="H44" s="13"/>
      <c r="I44" s="13"/>
      <c r="J44" s="13"/>
    </row>
    <row r="45" spans="1:10" x14ac:dyDescent="0.2">
      <c r="A45" s="22" t="s">
        <v>10</v>
      </c>
      <c r="B45" s="22"/>
      <c r="C45" s="121"/>
      <c r="D45" s="22" t="s">
        <v>11</v>
      </c>
      <c r="F45" s="3"/>
      <c r="G45" s="15"/>
      <c r="H45" s="15"/>
      <c r="I45" s="38"/>
      <c r="J45" s="38"/>
    </row>
    <row r="46" spans="1:10" x14ac:dyDescent="0.2">
      <c r="F46" s="20"/>
    </row>
    <row r="47" spans="1:10" x14ac:dyDescent="0.2">
      <c r="F47" s="20"/>
    </row>
  </sheetData>
  <mergeCells count="7">
    <mergeCell ref="A9:D9"/>
    <mergeCell ref="A10:D10"/>
    <mergeCell ref="A11:D11"/>
    <mergeCell ref="A7:B7"/>
    <mergeCell ref="A1:D1"/>
    <mergeCell ref="A2:D2"/>
    <mergeCell ref="A3:D3"/>
  </mergeCells>
  <pageMargins left="0.7" right="0.7" top="1.0104166666666667" bottom="0.75" header="0.3" footer="0.3"/>
  <pageSetup paperSize="9" scale="84" fitToHeight="0" orientation="portrait" r:id="rId1"/>
  <headerFooter>
    <oddHeader xml:space="preserve">&amp;R&amp;"Times New Roman,Regular"  1.pielikums 
metodiskajam materiālam par elektroniskajās cigaretēs izmantojamā šķidruma, 
tā sagatavošanas sastāvdaļu un tabakas aizstājējproduktu inventarizāciju 
2021.gada 1.janvārī&amp;"Arial,Regular"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A16" zoomScaleNormal="100" workbookViewId="0">
      <selection activeCell="L30" sqref="L30"/>
    </sheetView>
  </sheetViews>
  <sheetFormatPr defaultRowHeight="12.75" x14ac:dyDescent="0.2"/>
  <cols>
    <col min="1" max="1" width="9.140625" style="18"/>
    <col min="2" max="2" width="39.85546875" style="18" customWidth="1"/>
    <col min="3" max="5" width="20.28515625" style="18" customWidth="1"/>
    <col min="6" max="6" width="25.140625" style="18" customWidth="1"/>
    <col min="7" max="7" width="15.85546875" style="18" customWidth="1"/>
    <col min="8" max="16384" width="9.140625" style="18"/>
  </cols>
  <sheetData>
    <row r="1" spans="1:14" ht="15" customHeight="1" x14ac:dyDescent="0.25">
      <c r="A1" s="154" t="s">
        <v>73</v>
      </c>
      <c r="B1" s="154"/>
      <c r="C1" s="154"/>
      <c r="D1" s="154"/>
      <c r="E1" s="154"/>
      <c r="F1" s="154"/>
      <c r="G1" s="139"/>
      <c r="H1" s="139"/>
      <c r="I1" s="139"/>
      <c r="J1" s="139"/>
      <c r="K1" s="139"/>
      <c r="L1" s="139"/>
      <c r="M1" s="139"/>
      <c r="N1" s="139"/>
    </row>
    <row r="2" spans="1:14" ht="16.5" customHeight="1" x14ac:dyDescent="0.25">
      <c r="A2" s="154" t="s">
        <v>74</v>
      </c>
      <c r="B2" s="154"/>
      <c r="C2" s="154"/>
      <c r="D2" s="154"/>
      <c r="E2" s="154"/>
      <c r="F2" s="154"/>
      <c r="G2" s="139"/>
      <c r="H2" s="139"/>
      <c r="I2" s="139"/>
      <c r="J2" s="139"/>
      <c r="K2" s="139"/>
      <c r="L2" s="139"/>
      <c r="M2" s="139"/>
      <c r="N2" s="139"/>
    </row>
    <row r="3" spans="1:14" ht="15" customHeight="1" x14ac:dyDescent="0.25">
      <c r="A3" s="154" t="s">
        <v>75</v>
      </c>
      <c r="B3" s="154"/>
      <c r="C3" s="154"/>
      <c r="D3" s="154"/>
      <c r="E3" s="154"/>
      <c r="F3" s="154"/>
      <c r="G3" s="139"/>
      <c r="H3" s="140"/>
      <c r="I3" s="140"/>
      <c r="J3" s="140"/>
      <c r="K3" s="140"/>
      <c r="L3" s="140"/>
      <c r="M3" s="140"/>
      <c r="N3" s="140"/>
    </row>
    <row r="4" spans="1:14" ht="15" x14ac:dyDescent="0.25">
      <c r="A4" s="148" t="s">
        <v>76</v>
      </c>
      <c r="B4" s="148"/>
      <c r="C4" s="148"/>
      <c r="D4" s="148"/>
      <c r="E4" s="148"/>
      <c r="F4" s="148"/>
      <c r="G4" s="148"/>
      <c r="H4" s="140"/>
      <c r="I4" s="140"/>
      <c r="J4" s="140"/>
      <c r="K4" s="140"/>
      <c r="L4" s="140"/>
      <c r="M4" s="140"/>
      <c r="N4" s="140"/>
    </row>
    <row r="5" spans="1:14" ht="16.5" x14ac:dyDescent="0.25">
      <c r="A5" s="125"/>
      <c r="B5" s="125"/>
      <c r="C5" s="125"/>
      <c r="D5" s="125"/>
      <c r="E5" s="125"/>
      <c r="F5" s="125"/>
      <c r="G5" s="125"/>
    </row>
    <row r="6" spans="1:14" ht="16.5" x14ac:dyDescent="0.25">
      <c r="A6" s="125"/>
      <c r="B6" s="125"/>
      <c r="C6" s="125"/>
      <c r="D6" s="125"/>
      <c r="E6" s="125"/>
      <c r="F6" s="125"/>
      <c r="G6" s="125"/>
    </row>
    <row r="7" spans="1:14" ht="15.75" x14ac:dyDescent="0.2">
      <c r="A7" s="21"/>
      <c r="B7" s="21"/>
      <c r="C7" s="23"/>
      <c r="D7" s="157"/>
      <c r="E7" s="157"/>
      <c r="I7" s="1"/>
      <c r="J7" s="1"/>
      <c r="K7" s="1"/>
      <c r="L7" s="1"/>
      <c r="M7" s="1"/>
      <c r="N7" s="1"/>
    </row>
    <row r="8" spans="1:14" x14ac:dyDescent="0.2">
      <c r="A8" s="151" t="s">
        <v>1</v>
      </c>
      <c r="B8" s="151"/>
      <c r="C8" s="3"/>
      <c r="D8" s="152" t="s">
        <v>7</v>
      </c>
      <c r="E8" s="152"/>
      <c r="I8" s="3"/>
      <c r="J8" s="3"/>
      <c r="K8" s="3"/>
      <c r="L8" s="3"/>
      <c r="M8" s="3"/>
      <c r="N8" s="3"/>
    </row>
    <row r="9" spans="1:14" x14ac:dyDescent="0.2">
      <c r="A9" s="15"/>
      <c r="B9" s="15"/>
      <c r="C9" s="15"/>
      <c r="D9" s="15"/>
      <c r="E9" s="15"/>
      <c r="F9" s="2"/>
      <c r="G9" s="11"/>
      <c r="H9" s="11"/>
      <c r="I9" s="3"/>
      <c r="J9" s="3"/>
      <c r="K9" s="3"/>
      <c r="L9" s="3"/>
      <c r="M9" s="3"/>
      <c r="N9" s="3"/>
    </row>
    <row r="10" spans="1:14" ht="18.75" x14ac:dyDescent="0.3">
      <c r="A10" s="158" t="s">
        <v>59</v>
      </c>
      <c r="B10" s="158"/>
      <c r="C10" s="158"/>
      <c r="D10" s="158"/>
      <c r="E10" s="158"/>
      <c r="F10" s="158"/>
      <c r="G10" s="158"/>
      <c r="H10" s="4"/>
      <c r="I10" s="4"/>
      <c r="J10" s="4"/>
      <c r="K10" s="4"/>
      <c r="L10" s="4"/>
    </row>
    <row r="11" spans="1:14" ht="18.75" x14ac:dyDescent="0.3">
      <c r="A11" s="158" t="s">
        <v>21</v>
      </c>
      <c r="B11" s="158"/>
      <c r="C11" s="158"/>
      <c r="D11" s="158"/>
      <c r="E11" s="158"/>
      <c r="F11" s="158"/>
      <c r="G11" s="158"/>
      <c r="H11" s="4"/>
      <c r="I11" s="4"/>
      <c r="J11" s="4"/>
      <c r="K11" s="4"/>
      <c r="L11" s="4"/>
    </row>
    <row r="12" spans="1:14" ht="18.75" x14ac:dyDescent="0.3">
      <c r="A12" s="158" t="s">
        <v>22</v>
      </c>
      <c r="B12" s="158"/>
      <c r="C12" s="158"/>
      <c r="D12" s="158"/>
      <c r="E12" s="158"/>
      <c r="F12" s="158"/>
      <c r="G12" s="158"/>
      <c r="H12" s="4"/>
      <c r="I12" s="120"/>
      <c r="J12" s="120"/>
      <c r="K12" s="120"/>
      <c r="L12" s="120"/>
    </row>
    <row r="13" spans="1:14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.75" x14ac:dyDescent="0.25">
      <c r="A14" s="16" t="s">
        <v>2</v>
      </c>
      <c r="B14" s="119"/>
      <c r="C14" s="16" t="s">
        <v>3</v>
      </c>
      <c r="D14" s="150"/>
      <c r="E14" s="150"/>
      <c r="H14" s="8"/>
      <c r="I14" s="8"/>
      <c r="J14" s="7"/>
      <c r="L14" s="19"/>
      <c r="M14" s="8"/>
      <c r="N14" s="2"/>
    </row>
    <row r="15" spans="1:14" ht="15.75" x14ac:dyDescent="0.25">
      <c r="A15" s="2"/>
      <c r="B15" s="10" t="s">
        <v>4</v>
      </c>
      <c r="D15" s="152" t="s">
        <v>5</v>
      </c>
      <c r="E15" s="152"/>
      <c r="H15" s="8"/>
      <c r="I15" s="8"/>
      <c r="J15" s="7"/>
      <c r="K15" s="7"/>
      <c r="L15" s="7"/>
      <c r="M15" s="11"/>
      <c r="N15" s="11"/>
    </row>
    <row r="17" spans="1:8" s="73" customFormat="1" ht="16.5" thickBot="1" x14ac:dyDescent="0.25">
      <c r="A17" s="72"/>
      <c r="B17" s="72"/>
      <c r="C17" s="72"/>
      <c r="D17" s="72"/>
      <c r="E17" s="72"/>
      <c r="F17" s="72"/>
      <c r="G17" s="72"/>
    </row>
    <row r="18" spans="1:8" s="73" customFormat="1" ht="63.75" thickBot="1" x14ac:dyDescent="0.3">
      <c r="A18" s="30" t="s">
        <v>23</v>
      </c>
      <c r="B18" s="24" t="s">
        <v>67</v>
      </c>
      <c r="C18" s="24" t="s">
        <v>78</v>
      </c>
      <c r="D18" s="130" t="s">
        <v>79</v>
      </c>
      <c r="E18" s="24" t="s">
        <v>80</v>
      </c>
      <c r="F18" s="25" t="s">
        <v>28</v>
      </c>
      <c r="G18" s="74"/>
    </row>
    <row r="19" spans="1:8" s="73" customFormat="1" ht="16.5" thickBot="1" x14ac:dyDescent="0.3">
      <c r="A19" s="31" t="s">
        <v>19</v>
      </c>
      <c r="B19" s="32" t="s">
        <v>13</v>
      </c>
      <c r="C19" s="32" t="s">
        <v>14</v>
      </c>
      <c r="D19" s="59" t="s">
        <v>15</v>
      </c>
      <c r="E19" s="59" t="s">
        <v>16</v>
      </c>
      <c r="F19" s="142" t="s">
        <v>17</v>
      </c>
      <c r="G19" s="75"/>
    </row>
    <row r="20" spans="1:8" s="73" customFormat="1" ht="16.5" thickBot="1" x14ac:dyDescent="0.3">
      <c r="A20" s="110"/>
      <c r="B20" s="111"/>
      <c r="C20" s="112"/>
      <c r="D20" s="131"/>
      <c r="E20" s="131"/>
      <c r="F20" s="126" t="s">
        <v>72</v>
      </c>
      <c r="G20" s="75"/>
    </row>
    <row r="21" spans="1:8" s="73" customFormat="1" ht="15.75" x14ac:dyDescent="0.25">
      <c r="A21" s="49"/>
      <c r="B21" s="136"/>
      <c r="C21" s="133"/>
      <c r="D21" s="133"/>
      <c r="E21" s="132">
        <f>C21*D21</f>
        <v>0</v>
      </c>
      <c r="F21" s="149">
        <f>80/1000*E21</f>
        <v>0</v>
      </c>
      <c r="G21" s="75"/>
    </row>
    <row r="22" spans="1:8" s="73" customFormat="1" ht="15.75" x14ac:dyDescent="0.25">
      <c r="A22" s="26"/>
      <c r="B22" s="137"/>
      <c r="C22" s="134"/>
      <c r="D22" s="134"/>
      <c r="E22" s="132">
        <f t="shared" ref="E22:E29" si="0">C22*D22</f>
        <v>0</v>
      </c>
      <c r="F22" s="149">
        <f t="shared" ref="F22:F29" si="1">80/1000*E22</f>
        <v>0</v>
      </c>
      <c r="G22" s="75"/>
    </row>
    <row r="23" spans="1:8" s="73" customFormat="1" ht="15.75" x14ac:dyDescent="0.25">
      <c r="A23" s="26"/>
      <c r="B23" s="137"/>
      <c r="C23" s="134"/>
      <c r="D23" s="134"/>
      <c r="E23" s="132">
        <f t="shared" si="0"/>
        <v>0</v>
      </c>
      <c r="F23" s="149">
        <f t="shared" si="1"/>
        <v>0</v>
      </c>
      <c r="G23" s="75"/>
    </row>
    <row r="24" spans="1:8" s="73" customFormat="1" ht="15.75" x14ac:dyDescent="0.25">
      <c r="A24" s="26"/>
      <c r="B24" s="137"/>
      <c r="C24" s="134"/>
      <c r="D24" s="134"/>
      <c r="E24" s="132">
        <f t="shared" si="0"/>
        <v>0</v>
      </c>
      <c r="F24" s="149">
        <f t="shared" si="1"/>
        <v>0</v>
      </c>
      <c r="G24" s="75"/>
    </row>
    <row r="25" spans="1:8" s="73" customFormat="1" ht="15.75" x14ac:dyDescent="0.25">
      <c r="A25" s="26"/>
      <c r="B25" s="137"/>
      <c r="C25" s="134"/>
      <c r="D25" s="134"/>
      <c r="E25" s="132">
        <f t="shared" si="0"/>
        <v>0</v>
      </c>
      <c r="F25" s="149">
        <f t="shared" si="1"/>
        <v>0</v>
      </c>
      <c r="G25" s="75"/>
    </row>
    <row r="26" spans="1:8" s="73" customFormat="1" ht="15.75" x14ac:dyDescent="0.25">
      <c r="A26" s="26"/>
      <c r="B26" s="137"/>
      <c r="C26" s="134"/>
      <c r="D26" s="134"/>
      <c r="E26" s="132">
        <f t="shared" si="0"/>
        <v>0</v>
      </c>
      <c r="F26" s="149">
        <f>80/1000*E26</f>
        <v>0</v>
      </c>
      <c r="G26" s="75"/>
    </row>
    <row r="27" spans="1:8" s="73" customFormat="1" ht="15.75" x14ac:dyDescent="0.25">
      <c r="A27" s="26"/>
      <c r="B27" s="137"/>
      <c r="C27" s="134"/>
      <c r="D27" s="134"/>
      <c r="E27" s="132">
        <f t="shared" si="0"/>
        <v>0</v>
      </c>
      <c r="F27" s="149">
        <f t="shared" si="1"/>
        <v>0</v>
      </c>
      <c r="G27" s="75"/>
    </row>
    <row r="28" spans="1:8" s="73" customFormat="1" ht="15.75" x14ac:dyDescent="0.25">
      <c r="A28" s="26"/>
      <c r="B28" s="137"/>
      <c r="C28" s="134"/>
      <c r="D28" s="134"/>
      <c r="E28" s="132">
        <f t="shared" si="0"/>
        <v>0</v>
      </c>
      <c r="F28" s="149">
        <f t="shared" si="1"/>
        <v>0</v>
      </c>
      <c r="G28" s="75"/>
    </row>
    <row r="29" spans="1:8" s="73" customFormat="1" ht="16.5" thickBot="1" x14ac:dyDescent="0.3">
      <c r="A29" s="26"/>
      <c r="B29" s="138"/>
      <c r="C29" s="135"/>
      <c r="D29" s="135"/>
      <c r="E29" s="132">
        <f t="shared" si="0"/>
        <v>0</v>
      </c>
      <c r="F29" s="149">
        <f t="shared" si="1"/>
        <v>0</v>
      </c>
      <c r="G29" s="75"/>
    </row>
    <row r="30" spans="1:8" s="73" customFormat="1" ht="16.5" thickBot="1" x14ac:dyDescent="0.3">
      <c r="A30" s="113"/>
      <c r="B30" s="114" t="s">
        <v>6</v>
      </c>
      <c r="C30" s="115"/>
      <c r="D30" s="115"/>
      <c r="E30" s="115">
        <f t="shared" ref="E30" si="2">SUM(E21:E29)</f>
        <v>0</v>
      </c>
      <c r="F30" s="116">
        <f>SUM(F21:F29)</f>
        <v>0</v>
      </c>
      <c r="G30" s="76"/>
    </row>
    <row r="31" spans="1:8" s="73" customFormat="1" ht="15.75" x14ac:dyDescent="0.25">
      <c r="A31" s="129"/>
      <c r="B31" s="77"/>
      <c r="C31" s="77"/>
      <c r="D31" s="77"/>
      <c r="E31" s="77"/>
      <c r="F31" s="77"/>
    </row>
    <row r="32" spans="1:8" x14ac:dyDescent="0.2">
      <c r="H32" s="20"/>
    </row>
    <row r="33" spans="1:12" x14ac:dyDescent="0.2">
      <c r="H33" s="20"/>
    </row>
    <row r="34" spans="1:12" ht="15.75" x14ac:dyDescent="0.25">
      <c r="A34" s="16" t="s">
        <v>8</v>
      </c>
      <c r="B34" s="16"/>
      <c r="C34" s="16"/>
      <c r="D34" s="16"/>
      <c r="E34" s="16"/>
      <c r="F34" s="16"/>
      <c r="G34" s="16"/>
      <c r="H34" s="39"/>
      <c r="I34" s="16"/>
      <c r="J34" s="16"/>
      <c r="K34" s="16"/>
      <c r="L34" s="16"/>
    </row>
    <row r="35" spans="1:12" ht="15.75" x14ac:dyDescent="0.25">
      <c r="A35" s="16" t="s">
        <v>9</v>
      </c>
      <c r="B35" s="16"/>
      <c r="C35" s="16"/>
      <c r="D35" s="16"/>
      <c r="E35" s="16"/>
      <c r="F35" s="16"/>
      <c r="G35" s="13"/>
      <c r="H35" s="39"/>
      <c r="I35" s="16"/>
      <c r="J35" s="16"/>
      <c r="K35" s="16"/>
      <c r="L35" s="16"/>
    </row>
    <row r="36" spans="1:12" ht="15.75" x14ac:dyDescent="0.25">
      <c r="A36" s="37"/>
      <c r="B36" s="37"/>
      <c r="C36" s="37"/>
      <c r="D36" s="37"/>
      <c r="E36" s="37"/>
      <c r="F36" s="17"/>
      <c r="G36" s="13"/>
      <c r="H36" s="13"/>
      <c r="I36" s="13"/>
      <c r="J36" s="13"/>
      <c r="K36" s="13"/>
      <c r="L36" s="13"/>
    </row>
    <row r="37" spans="1:12" x14ac:dyDescent="0.2">
      <c r="A37" s="22" t="s">
        <v>10</v>
      </c>
      <c r="B37" s="22"/>
      <c r="C37" s="22"/>
      <c r="D37" s="3"/>
      <c r="E37" s="3"/>
      <c r="F37" s="22" t="s">
        <v>11</v>
      </c>
      <c r="G37" s="13"/>
      <c r="H37" s="3"/>
      <c r="I37" s="15"/>
      <c r="J37" s="15"/>
      <c r="K37" s="38"/>
      <c r="L37" s="38"/>
    </row>
    <row r="38" spans="1:12" ht="15.75" x14ac:dyDescent="0.25">
      <c r="A38" s="16" t="s">
        <v>12</v>
      </c>
      <c r="B38" s="16"/>
      <c r="C38" s="16"/>
      <c r="D38" s="16"/>
      <c r="E38" s="16"/>
      <c r="F38" s="16"/>
      <c r="G38" s="13"/>
      <c r="H38" s="39"/>
      <c r="I38" s="16"/>
      <c r="J38" s="16"/>
      <c r="K38" s="16"/>
      <c r="L38" s="16"/>
    </row>
    <row r="39" spans="1:12" ht="15.75" x14ac:dyDescent="0.25">
      <c r="A39" s="37"/>
      <c r="B39" s="37"/>
      <c r="C39" s="37"/>
      <c r="D39" s="37"/>
      <c r="E39" s="37"/>
      <c r="F39" s="12"/>
      <c r="G39" s="13"/>
      <c r="H39" s="13"/>
      <c r="I39" s="13"/>
      <c r="J39" s="13"/>
      <c r="K39" s="13"/>
      <c r="L39" s="13"/>
    </row>
    <row r="40" spans="1:12" x14ac:dyDescent="0.2">
      <c r="A40" s="22" t="s">
        <v>10</v>
      </c>
      <c r="B40" s="22"/>
      <c r="C40" s="22"/>
      <c r="D40" s="3"/>
      <c r="E40" s="3"/>
      <c r="F40" s="22" t="s">
        <v>11</v>
      </c>
      <c r="G40" s="13"/>
      <c r="H40" s="3"/>
      <c r="I40" s="15"/>
      <c r="J40" s="15"/>
      <c r="K40" s="38"/>
      <c r="L40" s="38"/>
    </row>
    <row r="41" spans="1:12" ht="15.75" x14ac:dyDescent="0.25">
      <c r="A41" s="37"/>
      <c r="B41" s="37"/>
      <c r="C41" s="37"/>
      <c r="D41" s="37"/>
      <c r="E41" s="37"/>
      <c r="F41" s="12"/>
      <c r="G41" s="13"/>
      <c r="H41" s="13"/>
      <c r="I41" s="13"/>
      <c r="J41" s="13"/>
      <c r="K41" s="13"/>
      <c r="L41" s="13"/>
    </row>
    <row r="42" spans="1:12" x14ac:dyDescent="0.2">
      <c r="A42" s="22" t="s">
        <v>10</v>
      </c>
      <c r="B42" s="22"/>
      <c r="C42" s="22"/>
      <c r="D42" s="3"/>
      <c r="E42" s="3"/>
      <c r="F42" s="22" t="s">
        <v>11</v>
      </c>
      <c r="G42" s="13"/>
      <c r="H42" s="3"/>
      <c r="I42" s="15"/>
      <c r="J42" s="15"/>
      <c r="K42" s="38"/>
      <c r="L42" s="38"/>
    </row>
    <row r="43" spans="1:12" ht="15.75" x14ac:dyDescent="0.25">
      <c r="A43" s="37"/>
      <c r="B43" s="37"/>
      <c r="C43" s="37"/>
      <c r="D43" s="37"/>
      <c r="E43" s="37"/>
      <c r="F43" s="12"/>
      <c r="G43" s="13"/>
      <c r="H43" s="13"/>
      <c r="I43" s="13"/>
      <c r="J43" s="13"/>
      <c r="K43" s="13"/>
      <c r="L43" s="13"/>
    </row>
    <row r="44" spans="1:12" x14ac:dyDescent="0.2">
      <c r="A44" s="22" t="s">
        <v>10</v>
      </c>
      <c r="B44" s="22"/>
      <c r="C44" s="22"/>
      <c r="D44" s="3"/>
      <c r="E44" s="3"/>
      <c r="F44" s="22" t="s">
        <v>11</v>
      </c>
      <c r="H44" s="3"/>
      <c r="I44" s="15"/>
      <c r="J44" s="15"/>
      <c r="K44" s="38"/>
      <c r="L44" s="38"/>
    </row>
    <row r="45" spans="1:12" x14ac:dyDescent="0.2">
      <c r="H45" s="20"/>
    </row>
    <row r="46" spans="1:12" x14ac:dyDescent="0.2">
      <c r="H46" s="20"/>
    </row>
  </sheetData>
  <mergeCells count="11">
    <mergeCell ref="A1:F1"/>
    <mergeCell ref="A2:F2"/>
    <mergeCell ref="A3:F3"/>
    <mergeCell ref="D14:E14"/>
    <mergeCell ref="D15:E15"/>
    <mergeCell ref="D7:E7"/>
    <mergeCell ref="A8:B8"/>
    <mergeCell ref="D8:E8"/>
    <mergeCell ref="A10:G10"/>
    <mergeCell ref="A11:G11"/>
    <mergeCell ref="A12:G12"/>
  </mergeCells>
  <pageMargins left="0.7" right="0.7" top="1" bottom="0.75" header="0.3" footer="0.3"/>
  <pageSetup paperSize="9" scale="86" fitToHeight="0" orientation="landscape" r:id="rId1"/>
  <headerFooter>
    <oddHeader xml:space="preserve">&amp;R&amp;"Times New Roman,Regular"  1.pielikums 
metodiskajam materiālam par elektroniskajās cigaretēs izmantojamā šķidruma, 
tā sagatavošanas sastāvdaļu un tabakas aizstājējproduktu inventarizāciju 
2021.gada 1.janvārī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N12" sqref="N12"/>
    </sheetView>
  </sheetViews>
  <sheetFormatPr defaultRowHeight="12.75" x14ac:dyDescent="0.2"/>
  <cols>
    <col min="1" max="1" width="25" style="18" customWidth="1"/>
    <col min="2" max="2" width="9.140625" style="18"/>
    <col min="3" max="3" width="5.7109375" style="18" customWidth="1"/>
    <col min="4" max="4" width="3.42578125" style="18" customWidth="1"/>
    <col min="5" max="5" width="6.28515625" style="18" customWidth="1"/>
    <col min="6" max="6" width="20.85546875" style="18" customWidth="1"/>
    <col min="7" max="7" width="21.140625" style="18" customWidth="1"/>
    <col min="8" max="8" width="28.28515625" style="18" customWidth="1"/>
    <col min="9" max="16384" width="9.140625" style="18"/>
  </cols>
  <sheetData>
    <row r="1" spans="1:8" ht="15" x14ac:dyDescent="0.25">
      <c r="A1" s="162" t="s">
        <v>43</v>
      </c>
      <c r="B1" s="162"/>
      <c r="C1" s="162"/>
      <c r="D1" s="162"/>
      <c r="E1" s="162"/>
      <c r="F1" s="162"/>
      <c r="G1" s="162"/>
      <c r="H1" s="162"/>
    </row>
    <row r="2" spans="1:8" ht="15" x14ac:dyDescent="0.25">
      <c r="A2" s="163" t="s">
        <v>44</v>
      </c>
      <c r="B2" s="163"/>
      <c r="C2" s="163"/>
      <c r="D2" s="163"/>
      <c r="E2" s="163"/>
      <c r="F2" s="163"/>
      <c r="G2" s="163"/>
      <c r="H2" s="163"/>
    </row>
    <row r="3" spans="1:8" ht="28.5" customHeight="1" x14ac:dyDescent="0.25">
      <c r="A3" s="163" t="s">
        <v>45</v>
      </c>
      <c r="B3" s="163"/>
      <c r="C3" s="163"/>
      <c r="D3" s="163"/>
      <c r="E3" s="163"/>
      <c r="F3" s="163"/>
      <c r="G3" s="163"/>
      <c r="H3" s="163"/>
    </row>
    <row r="4" spans="1:8" ht="31.5" customHeight="1" x14ac:dyDescent="0.25">
      <c r="A4" s="163" t="s">
        <v>46</v>
      </c>
      <c r="B4" s="163"/>
      <c r="C4" s="163"/>
      <c r="D4" s="163"/>
      <c r="E4" s="163"/>
      <c r="F4" s="163"/>
      <c r="G4" s="163"/>
      <c r="H4" s="163"/>
    </row>
    <row r="5" spans="1:8" ht="13.5" customHeight="1" x14ac:dyDescent="0.25">
      <c r="A5" s="143"/>
      <c r="B5" s="143"/>
      <c r="C5" s="143"/>
      <c r="D5" s="143"/>
      <c r="E5" s="143"/>
      <c r="F5" s="143"/>
      <c r="G5" s="143"/>
      <c r="H5" s="143"/>
    </row>
    <row r="6" spans="1:8" ht="18.75" x14ac:dyDescent="0.2">
      <c r="A6" s="164" t="s">
        <v>58</v>
      </c>
      <c r="B6" s="164"/>
      <c r="C6" s="164"/>
      <c r="D6" s="164"/>
      <c r="E6" s="164"/>
      <c r="F6" s="164"/>
      <c r="G6" s="164"/>
      <c r="H6" s="164"/>
    </row>
    <row r="7" spans="1:8" ht="18.75" x14ac:dyDescent="0.3">
      <c r="A7" s="159" t="s">
        <v>47</v>
      </c>
      <c r="B7" s="160"/>
      <c r="C7" s="160"/>
      <c r="D7" s="160"/>
      <c r="E7" s="160"/>
      <c r="F7" s="161"/>
      <c r="G7" s="161"/>
      <c r="H7" s="161"/>
    </row>
    <row r="8" spans="1:8" ht="18.75" x14ac:dyDescent="0.3">
      <c r="A8" s="160" t="s">
        <v>48</v>
      </c>
      <c r="B8" s="160"/>
      <c r="C8" s="160"/>
      <c r="D8" s="160"/>
      <c r="E8" s="160"/>
      <c r="F8" s="165"/>
      <c r="G8" s="165"/>
      <c r="H8" s="165"/>
    </row>
    <row r="9" spans="1:8" ht="18.75" x14ac:dyDescent="0.3">
      <c r="A9" s="160" t="s">
        <v>49</v>
      </c>
      <c r="B9" s="160"/>
      <c r="C9" s="160"/>
      <c r="D9" s="160"/>
      <c r="E9" s="160"/>
      <c r="F9" s="165"/>
      <c r="G9" s="165"/>
      <c r="H9" s="165"/>
    </row>
    <row r="10" spans="1:8" ht="18.75" x14ac:dyDescent="0.3">
      <c r="A10" s="166"/>
      <c r="B10" s="166"/>
      <c r="C10" s="166"/>
      <c r="D10" s="166"/>
      <c r="E10" s="166"/>
      <c r="F10" s="165"/>
      <c r="G10" s="165"/>
      <c r="H10" s="165"/>
    </row>
    <row r="12" spans="1:8" ht="31.5" x14ac:dyDescent="0.2">
      <c r="A12" s="167"/>
      <c r="B12" s="167"/>
      <c r="C12" s="167"/>
      <c r="D12" s="167"/>
      <c r="E12" s="167"/>
      <c r="F12" s="117" t="s">
        <v>68</v>
      </c>
      <c r="G12" s="118" t="s">
        <v>54</v>
      </c>
      <c r="H12" s="117" t="s">
        <v>63</v>
      </c>
    </row>
    <row r="13" spans="1:8" ht="41.25" customHeight="1" x14ac:dyDescent="0.25">
      <c r="A13" s="169" t="s">
        <v>69</v>
      </c>
      <c r="B13" s="169"/>
      <c r="C13" s="169"/>
      <c r="D13" s="169"/>
      <c r="E13" s="169"/>
      <c r="F13" s="127">
        <f>'e-šķidrumi'!F35</f>
        <v>0</v>
      </c>
      <c r="G13" s="29">
        <f>'e-šķidrumi'!I35</f>
        <v>0</v>
      </c>
      <c r="H13" s="171" t="s">
        <v>64</v>
      </c>
    </row>
    <row r="14" spans="1:8" ht="37.5" customHeight="1" x14ac:dyDescent="0.25">
      <c r="A14" s="170" t="s">
        <v>70</v>
      </c>
      <c r="B14" s="170"/>
      <c r="C14" s="170"/>
      <c r="D14" s="170"/>
      <c r="E14" s="170"/>
      <c r="F14" s="127">
        <f>'e-šķidrumu sagatav_sastāvdaļas'!C31</f>
        <v>0</v>
      </c>
      <c r="G14" s="29">
        <f>'e-šķidrumu sagatav_sastāvdaļas'!D31</f>
        <v>0</v>
      </c>
      <c r="H14" s="171"/>
    </row>
    <row r="15" spans="1:8" ht="37.5" customHeight="1" x14ac:dyDescent="0.25">
      <c r="A15" s="172" t="s">
        <v>71</v>
      </c>
      <c r="B15" s="172"/>
      <c r="C15" s="172"/>
      <c r="D15" s="172"/>
      <c r="E15" s="172"/>
      <c r="F15" s="29">
        <f>'tabakas aizstājējprodukti'!E30</f>
        <v>0</v>
      </c>
      <c r="G15" s="29">
        <f>'tabakas aizstājējprodukti'!F30</f>
        <v>0</v>
      </c>
      <c r="H15" s="171"/>
    </row>
    <row r="16" spans="1:8" ht="25.5" customHeight="1" x14ac:dyDescent="0.25">
      <c r="A16" s="173" t="s">
        <v>65</v>
      </c>
      <c r="B16" s="174"/>
      <c r="C16" s="174"/>
      <c r="D16" s="174"/>
      <c r="E16" s="174"/>
      <c r="F16" s="175"/>
      <c r="G16" s="128">
        <f>SUM(G13:G15)</f>
        <v>0</v>
      </c>
      <c r="H16" s="171"/>
    </row>
    <row r="18" spans="1:8" ht="15.75" x14ac:dyDescent="0.25">
      <c r="A18" s="93" t="s">
        <v>50</v>
      </c>
      <c r="B18" s="93"/>
      <c r="C18" s="168"/>
      <c r="D18" s="168"/>
      <c r="E18" s="168"/>
      <c r="F18" s="168"/>
      <c r="G18" s="168"/>
      <c r="H18" s="123"/>
    </row>
    <row r="19" spans="1:8" ht="15.75" x14ac:dyDescent="0.25">
      <c r="A19" s="124"/>
      <c r="B19" s="124"/>
      <c r="C19" s="176" t="s">
        <v>10</v>
      </c>
      <c r="D19" s="176"/>
      <c r="E19" s="176"/>
      <c r="F19" s="177" t="s">
        <v>51</v>
      </c>
      <c r="G19" s="177"/>
      <c r="H19" s="122" t="s">
        <v>11</v>
      </c>
    </row>
    <row r="20" spans="1:8" ht="15.75" x14ac:dyDescent="0.25">
      <c r="A20" s="124" t="s">
        <v>52</v>
      </c>
      <c r="B20" s="93"/>
      <c r="C20" s="168"/>
      <c r="D20" s="168"/>
      <c r="E20" s="168"/>
      <c r="F20" s="168"/>
      <c r="G20" s="168"/>
      <c r="H20" s="94"/>
    </row>
    <row r="21" spans="1:8" ht="15.75" x14ac:dyDescent="0.25">
      <c r="A21" s="124"/>
      <c r="B21" s="124"/>
      <c r="C21" s="178" t="s">
        <v>10</v>
      </c>
      <c r="D21" s="178"/>
      <c r="E21" s="178"/>
      <c r="F21" s="177" t="s">
        <v>51</v>
      </c>
      <c r="G21" s="177"/>
      <c r="H21" s="122" t="s">
        <v>11</v>
      </c>
    </row>
    <row r="22" spans="1:8" ht="15.75" x14ac:dyDescent="0.25">
      <c r="A22" s="93" t="s">
        <v>53</v>
      </c>
      <c r="B22" s="93"/>
      <c r="C22" s="93"/>
      <c r="D22" s="93"/>
      <c r="E22" s="93"/>
      <c r="F22" s="93"/>
      <c r="G22" s="93"/>
      <c r="H22" s="93"/>
    </row>
  </sheetData>
  <mergeCells count="27">
    <mergeCell ref="C20:E20"/>
    <mergeCell ref="F20:G20"/>
    <mergeCell ref="C21:E21"/>
    <mergeCell ref="F21:G21"/>
    <mergeCell ref="H13:H16"/>
    <mergeCell ref="A15:E15"/>
    <mergeCell ref="A16:F16"/>
    <mergeCell ref="C19:E19"/>
    <mergeCell ref="F19:G19"/>
    <mergeCell ref="A12:E12"/>
    <mergeCell ref="C18:E18"/>
    <mergeCell ref="F18:G18"/>
    <mergeCell ref="A13:E13"/>
    <mergeCell ref="A14:E14"/>
    <mergeCell ref="A8:E8"/>
    <mergeCell ref="F8:H8"/>
    <mergeCell ref="A9:E9"/>
    <mergeCell ref="F9:H9"/>
    <mergeCell ref="A10:E10"/>
    <mergeCell ref="F10:H10"/>
    <mergeCell ref="A7:E7"/>
    <mergeCell ref="F7:H7"/>
    <mergeCell ref="A1:H1"/>
    <mergeCell ref="A2:H2"/>
    <mergeCell ref="A3:H3"/>
    <mergeCell ref="A4:H4"/>
    <mergeCell ref="A6:H6"/>
  </mergeCells>
  <pageMargins left="0.7" right="0.7" top="1.0833333333333333" bottom="0.75" header="0.3" footer="0.3"/>
  <pageSetup paperSize="9" orientation="landscape" r:id="rId1"/>
  <headerFooter>
    <oddHeader xml:space="preserve">&amp;R&amp;"Times New Roman,Regular"  1.pielikums 
metodiskajam materiālam par elektroniskajās cigaretēs izmantojamā šķidruma, 
tā sagatavošanas sastāvdaļu un tabakas aizstājējproduktu inventarizāciju 
2021.gada 1.janvārī&amp;"Arial,Regular"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e-šķidrumi</vt:lpstr>
      <vt:lpstr>e-šķidrumu sagatav_sastāvdaļas</vt:lpstr>
      <vt:lpstr>tabakas aizstājējprodukti</vt:lpstr>
      <vt:lpstr>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Inga Sirija</cp:lastModifiedBy>
  <cp:lastPrinted>2020-12-17T14:11:10Z</cp:lastPrinted>
  <dcterms:created xsi:type="dcterms:W3CDTF">2016-06-02T12:25:19Z</dcterms:created>
  <dcterms:modified xsi:type="dcterms:W3CDTF">2020-12-21T15:23:33Z</dcterms:modified>
</cp:coreProperties>
</file>