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pp00137\AppData\Local\Microsoft\Windows\INetCache\Content.Outlook\YYLSF9C0\"/>
    </mc:Choice>
  </mc:AlternateContent>
  <bookViews>
    <workbookView xWindow="0" yWindow="0" windowWidth="36000" windowHeight="16395" activeTab="4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Karsējamā tabaka" sheetId="11" r:id="rId5"/>
    <sheet name="Nodokļa aprēķina tabula" sheetId="6" r:id="rId6"/>
  </sheets>
  <definedNames>
    <definedName name="_xlnm.Print_Area" localSheetId="0">'Cigāri un cigarillas'!$A$6:$K$38</definedName>
    <definedName name="_xlnm.Print_Area" localSheetId="4">'Karsējamā tabaka'!$A$7:$K$38</definedName>
    <definedName name="_xlnm.Print_Area" localSheetId="5">'Nodokļa aprēķina tabula'!$A$6:$G$26</definedName>
    <definedName name="_xlnm.Print_Area" localSheetId="1">'Smalki sagriezta tabaka'!$A$7:$K$37</definedName>
    <definedName name="_xlnm.Print_Area" localSheetId="2">'Smēķējamā tabaka'!$A$7:$K$36</definedName>
    <definedName name="_xlnm.Print_Area" localSheetId="3">'Tabakas lapas'!$A$7:$K$37</definedName>
  </definedNames>
  <calcPr calcId="162913"/>
</workbook>
</file>

<file path=xl/calcChain.xml><?xml version="1.0" encoding="utf-8"?>
<calcChain xmlns="http://schemas.openxmlformats.org/spreadsheetml/2006/main">
  <c r="G18" i="11" l="1"/>
  <c r="H18" i="11" s="1"/>
  <c r="G19" i="11"/>
  <c r="H19" i="11" s="1"/>
  <c r="G20" i="11"/>
  <c r="H20" i="11"/>
  <c r="I20" i="11"/>
  <c r="J20" i="11"/>
  <c r="K20" i="11" s="1"/>
  <c r="G21" i="11"/>
  <c r="H21" i="11"/>
  <c r="J21" i="11" s="1"/>
  <c r="K21" i="11" s="1"/>
  <c r="I21" i="11"/>
  <c r="G22" i="11"/>
  <c r="H22" i="11"/>
  <c r="I22" i="11" s="1"/>
  <c r="G20" i="9"/>
  <c r="H20" i="9"/>
  <c r="I20" i="9" s="1"/>
  <c r="G21" i="9"/>
  <c r="H21" i="9" s="1"/>
  <c r="G22" i="9"/>
  <c r="H22" i="9"/>
  <c r="I22" i="9" s="1"/>
  <c r="J22" i="9"/>
  <c r="K22" i="9" s="1"/>
  <c r="G23" i="9"/>
  <c r="H23" i="9" s="1"/>
  <c r="G24" i="9"/>
  <c r="H24" i="9"/>
  <c r="I24" i="9" s="1"/>
  <c r="G19" i="4"/>
  <c r="H19" i="4"/>
  <c r="I19" i="4" s="1"/>
  <c r="J19" i="4"/>
  <c r="K19" i="4" s="1"/>
  <c r="G20" i="4"/>
  <c r="H20" i="4" s="1"/>
  <c r="G21" i="4"/>
  <c r="H21" i="4"/>
  <c r="I21" i="4" s="1"/>
  <c r="G22" i="4"/>
  <c r="H22" i="4" s="1"/>
  <c r="G23" i="4"/>
  <c r="H23" i="4"/>
  <c r="I23" i="4" s="1"/>
  <c r="J23" i="4"/>
  <c r="K23" i="4" s="1"/>
  <c r="G19" i="3"/>
  <c r="H19" i="3"/>
  <c r="I19" i="3" s="1"/>
  <c r="J19" i="3"/>
  <c r="G20" i="3"/>
  <c r="H20" i="3" s="1"/>
  <c r="G21" i="3"/>
  <c r="H21" i="3"/>
  <c r="I21" i="3" s="1"/>
  <c r="G22" i="3"/>
  <c r="H22" i="3" s="1"/>
  <c r="G23" i="3"/>
  <c r="H23" i="3"/>
  <c r="I23" i="3"/>
  <c r="J23" i="3"/>
  <c r="K23" i="3" s="1"/>
  <c r="G20" i="2"/>
  <c r="H20" i="2"/>
  <c r="I20" i="2" s="1"/>
  <c r="J20" i="2"/>
  <c r="G21" i="2"/>
  <c r="H21" i="2" s="1"/>
  <c r="G22" i="2"/>
  <c r="H22" i="2"/>
  <c r="I22" i="2" s="1"/>
  <c r="G23" i="2"/>
  <c r="H23" i="2" s="1"/>
  <c r="G24" i="2"/>
  <c r="H24" i="2"/>
  <c r="I24" i="2"/>
  <c r="J24" i="2"/>
  <c r="K24" i="2" s="1"/>
  <c r="I19" i="11" l="1"/>
  <c r="J19" i="11"/>
  <c r="I18" i="11"/>
  <c r="J18" i="11"/>
  <c r="J22" i="11"/>
  <c r="K22" i="11" s="1"/>
  <c r="I23" i="9"/>
  <c r="J23" i="9"/>
  <c r="K23" i="9" s="1"/>
  <c r="J21" i="9"/>
  <c r="I21" i="9"/>
  <c r="J24" i="9"/>
  <c r="K24" i="9" s="1"/>
  <c r="J20" i="9"/>
  <c r="K20" i="9" s="1"/>
  <c r="J20" i="4"/>
  <c r="I20" i="4"/>
  <c r="I22" i="4"/>
  <c r="J22" i="4"/>
  <c r="K22" i="4" s="1"/>
  <c r="J21" i="4"/>
  <c r="K21" i="4" s="1"/>
  <c r="I22" i="3"/>
  <c r="J22" i="3"/>
  <c r="K22" i="3" s="1"/>
  <c r="K19" i="3"/>
  <c r="J20" i="3"/>
  <c r="K20" i="3" s="1"/>
  <c r="I20" i="3"/>
  <c r="J21" i="3"/>
  <c r="K21" i="3" s="1"/>
  <c r="I23" i="2"/>
  <c r="J23" i="2"/>
  <c r="K23" i="2" s="1"/>
  <c r="K20" i="2"/>
  <c r="J21" i="2"/>
  <c r="K21" i="2" s="1"/>
  <c r="I21" i="2"/>
  <c r="J22" i="2"/>
  <c r="K22" i="2" s="1"/>
  <c r="F24" i="11"/>
  <c r="D24" i="11"/>
  <c r="G23" i="11"/>
  <c r="H23" i="11" s="1"/>
  <c r="K18" i="11" l="1"/>
  <c r="K19" i="11"/>
  <c r="K21" i="9"/>
  <c r="K20" i="4"/>
  <c r="J23" i="11"/>
  <c r="I23" i="11"/>
  <c r="G24" i="11"/>
  <c r="J24" i="11" l="1"/>
  <c r="H24" i="11"/>
  <c r="F18" i="6" s="1"/>
  <c r="K23" i="11"/>
  <c r="F25" i="9"/>
  <c r="D25" i="9"/>
  <c r="G19" i="9"/>
  <c r="H19" i="9" s="1"/>
  <c r="G19" i="2"/>
  <c r="H19" i="2" s="1"/>
  <c r="J19" i="2" s="1"/>
  <c r="F24" i="4"/>
  <c r="D24" i="4"/>
  <c r="G18" i="4"/>
  <c r="H18" i="4" s="1"/>
  <c r="G18" i="3"/>
  <c r="H18" i="3" s="1"/>
  <c r="D24" i="3"/>
  <c r="F24" i="3"/>
  <c r="F25" i="2"/>
  <c r="D25" i="2"/>
  <c r="J19" i="9" l="1"/>
  <c r="I19" i="9"/>
  <c r="J18" i="4"/>
  <c r="I18" i="4"/>
  <c r="J18" i="3"/>
  <c r="I18" i="3"/>
  <c r="I19" i="2"/>
  <c r="K24" i="11"/>
  <c r="G18" i="6" s="1"/>
  <c r="I24" i="11"/>
  <c r="G25" i="9"/>
  <c r="G25" i="2"/>
  <c r="H24" i="3"/>
  <c r="F15" i="6" s="1"/>
  <c r="G24" i="4"/>
  <c r="G24" i="3"/>
  <c r="H25" i="2"/>
  <c r="F14" i="6" s="1"/>
  <c r="H24" i="4"/>
  <c r="F16" i="6" s="1"/>
  <c r="H25" i="9"/>
  <c r="F17" i="6" s="1"/>
  <c r="I25" i="9" l="1"/>
  <c r="K19" i="9"/>
  <c r="I24" i="3"/>
  <c r="K19" i="2"/>
  <c r="I25" i="2"/>
  <c r="K18" i="3"/>
  <c r="J24" i="3"/>
  <c r="J25" i="2"/>
  <c r="I24" i="4"/>
  <c r="K18" i="4"/>
  <c r="J24" i="4"/>
  <c r="J25" i="9"/>
  <c r="K25" i="9" l="1"/>
  <c r="G17" i="6" s="1"/>
  <c r="K24" i="4"/>
  <c r="G16" i="6" s="1"/>
  <c r="K25" i="2"/>
  <c r="G14" i="6" s="1"/>
  <c r="K24" i="3"/>
  <c r="G15" i="6" s="1"/>
  <c r="G19" i="6" l="1"/>
</calcChain>
</file>

<file path=xl/sharedStrings.xml><?xml version="1.0" encoding="utf-8"?>
<sst xmlns="http://schemas.openxmlformats.org/spreadsheetml/2006/main" count="333" uniqueCount="111">
  <si>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</si>
  <si>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</si>
  <si>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</si>
  <si>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</si>
  <si>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</si>
  <si>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</si>
  <si>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</si>
  <si>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</si>
  <si>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</si>
  <si>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</si>
  <si>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</si>
  <si>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</si>
  <si>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</si>
  <si>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</si>
  <si>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</si>
  <si>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</si>
  <si>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</si>
  <si>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</si>
  <si>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</si>
  <si>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</si>
  <si>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</si>
  <si>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</si>
  <si>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</si>
  <si>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</si>
  <si>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</si>
  <si>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</si>
  <si>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</si>
  <si>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</si>
  <si>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</si>
  <si>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</si>
  <si>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</si>
  <si>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</si>
  <si>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</si>
  <si>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</si>
  <si>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</si>
  <si>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</si>
  <si>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</si>
  <si>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</si>
  <si>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</si>
  <si>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</si>
  <si>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</si>
  <si>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</si>
  <si>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</si>
  <si>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</si>
  <si>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</si>
  <si>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</si>
  <si>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</si>
  <si>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</si>
  <si>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</si>
  <si>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</si>
  <si>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</si>
  <si>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</si>
  <si>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</si>
  <si>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</si>
  <si>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</si>
  <si>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</si>
  <si>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</si>
  <si>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</si>
  <si>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</si>
  <si>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</si>
  <si>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</si>
  <si>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</si>
  <si>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</si>
  <si>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</si>
  <si>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</si>
  <si>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</si>
  <si>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>Tabakas lapu nosaukums</t>
  </si>
  <si>
    <t xml:space="preserve">Tabakas lapu daudzums (g), kam jāpārrēķina nodokļa starpība </t>
  </si>
  <si>
    <t xml:space="preserve">Tabakas izstrādājumu nosaukums </t>
  </si>
  <si>
    <t>Aprēķinātā akcīzes nodokļa starpības summa kopā (EUR)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</si>
  <si>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</si>
  <si>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</si>
  <si>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</si>
  <si>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</si>
  <si>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 xml:space="preserve"> līdz likmju maiņai (EUR)</t>
  </si>
  <si>
    <t>pēc likmju maiņas (EUR)</t>
  </si>
  <si>
    <t>KARSĒJAMĀS TABAKAS</t>
  </si>
  <si>
    <t>2. Ja tabakas izstrādājumu uzskaite tiek veikta pēc uzskaites kodiem (numuriem), tad uzskaitījumu var veikt papildu kolonnā "b".</t>
  </si>
  <si>
    <r>
      <t xml:space="preserve">3.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</si>
  <si>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4. Elektroniskajā dokumentā lūdzam aizpildīt tikai pelēkā krāsā iezīmētās ailes.</t>
  </si>
  <si>
    <t>Karsējamā tabaka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</si>
  <si>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</si>
  <si>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 "Cigāri un cigarillas", "Smalki sagriezta tabaka", "Smēķējamā tabaka","Tabakas lapas" un "Karsējamā tabaka").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</si>
  <si>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</si>
  <si>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</si>
  <si>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</si>
  <si>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</si>
  <si>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</si>
  <si>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</si>
  <si>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</si>
  <si>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</si>
  <si>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</si>
  <si>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</si>
  <si>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>Nodoklis par krājumā esošo cigāru un cigarillu daudzumu</t>
  </si>
  <si>
    <t xml:space="preserve"> 1.Tabulā,lūdzu ievadiet ailē "c" cigāru/cigarillu nosaukumu, ailē "d" un "f" inventarizācijas rezultātā fiksēto iepakojumu vienību skaitu un ailē "e" daudzumu vienā iepakojuma vienībā.</t>
  </si>
  <si>
    <t>95,20/1000*h</t>
  </si>
  <si>
    <t xml:space="preserve"> 1.Tabulā,lūdzu ievadiet ailē "c" tabakas nosaukumu, ailē "d" un "f" inventarizācijas rezultātā fiksēto iepakojumu vienību skaitu un ailē "e" daudzumu vienā iepakojuma vienībā.</t>
  </si>
  <si>
    <t>5.Pievienojot papildus rindas, pārliecinieties vai tajās darbojas iestrādātās formulas.</t>
  </si>
  <si>
    <t>75,00/1000*h</t>
  </si>
  <si>
    <t xml:space="preserve"> 1.Tabulā,lūdzu ievadiet ailē "c" tabakas lapu nosaukumu, ailē "d" un "f" inventarizācijas rezultātā fiksēto iepakojumu vienību skaitu un ailē "e" daudzumu vienā iepakojuma vienībā.</t>
  </si>
  <si>
    <t xml:space="preserve"> 1.Tabulā,lūdzu ievadiet ailē "c" karsējamās tabakas nosaukumu, ailē "d" un "f" inventarizācijas rezultātā fiksēto iepakojumu vienību skaitu un ailē "e" daudzumu vienā iepakojuma vienībā.</t>
  </si>
  <si>
    <t>Nodoklis par 1000 gab. līdz likmju maiņai  - EUR 95,20</t>
  </si>
  <si>
    <t>Nodoklis par 1000 gramiem līdz likmju maiņai  - EUR 75,00</t>
  </si>
  <si>
    <t>Nodoklis par 1000 gramiem pēc likmju maiņas - EUR 80,25</t>
  </si>
  <si>
    <t>80,25/1000*h</t>
  </si>
  <si>
    <t>Nodoklis par 1000 gab. pēc likmju maiņas - EUR 104,70</t>
  </si>
  <si>
    <t>104,7/1000*h</t>
  </si>
  <si>
    <t>Nodoklis par 1000 gramiem pēc likmju maiņas - EUR 160,00</t>
  </si>
  <si>
    <t>160,00/1000*h</t>
  </si>
  <si>
    <t>Vienotais nodokļu konts</t>
  </si>
  <si>
    <t>LV33TREL1060000300000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</si>
</sst>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5" fillId="0" borderId="0" xfId="0" applyFont="1"/>
    <xf numFmtId="3" fontId="2" fillId="0" borderId="0" xfId="1" applyNumberFormat="1" applyFont="1"/>
    <xf numFmtId="4" fontId="2" fillId="0" borderId="0" xfId="1" applyNumberFormat="1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4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5" xfId="1" applyNumberFormat="1" applyFont="1" applyFill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3" fontId="4" fillId="0" borderId="18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7" fillId="0" borderId="20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" fontId="4" fillId="0" borderId="10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 applyProtection="1">
      <alignment vertical="center"/>
      <protection locked="0"/>
    </xf>
    <xf numFmtId="3" fontId="2" fillId="0" borderId="20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0" fontId="9" fillId="0" borderId="29" xfId="1" applyFont="1" applyBorder="1" applyAlignment="1" applyProtection="1">
      <alignment wrapText="1"/>
      <protection locked="0"/>
    </xf>
    <xf numFmtId="2" fontId="17" fillId="0" borderId="29" xfId="1" applyNumberFormat="1" applyFont="1" applyBorder="1" applyAlignment="1" applyProtection="1">
      <alignment vertical="center"/>
      <protection locked="0"/>
    </xf>
    <xf numFmtId="0" fontId="2" fillId="3" borderId="15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3" fontId="2" fillId="3" borderId="35" xfId="1" applyNumberFormat="1" applyFont="1" applyFill="1" applyBorder="1" applyAlignment="1">
      <alignment horizontal="right"/>
    </xf>
    <xf numFmtId="3" fontId="2" fillId="3" borderId="36" xfId="1" applyNumberFormat="1" applyFont="1" applyFill="1" applyBorder="1" applyAlignment="1">
      <alignment horizontal="right"/>
    </xf>
    <xf numFmtId="0" fontId="0" fillId="3" borderId="20" xfId="0" applyFill="1" applyBorder="1"/>
    <xf numFmtId="0" fontId="0" fillId="3" borderId="11" xfId="0" applyFill="1" applyBorder="1"/>
    <xf numFmtId="0" fontId="0" fillId="3" borderId="37" xfId="0" applyFill="1" applyBorder="1"/>
    <xf numFmtId="0" fontId="18" fillId="0" borderId="0" xfId="1" applyFont="1" applyFill="1" applyAlignment="1">
      <alignment horizontal="left" wrapText="1"/>
    </xf>
    <xf numFmtId="0" fontId="2" fillId="3" borderId="35" xfId="1" applyNumberFormat="1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16" fillId="0" borderId="0" xfId="0" applyFont="1"/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33" xfId="1" applyBorder="1" applyAlignment="1"/>
    <xf numFmtId="0" fontId="1" fillId="0" borderId="22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30" xfId="1" applyNumberFormat="1" applyFont="1" applyBorder="1" applyAlignment="1">
      <alignment horizontal="center" vertical="center" wrapText="1"/>
    </xf>
    <xf numFmtId="0" fontId="7" fillId="0" borderId="29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4" fillId="0" borderId="21" xfId="1" applyFont="1" applyBorder="1" applyAlignment="1">
      <alignment horizontal="right"/>
    </xf>
    <xf numFmtId="0" fontId="13" fillId="0" borderId="4" xfId="1" applyFont="1" applyBorder="1" applyAlignment="1">
      <alignment horizontal="right"/>
    </xf>
    <xf numFmtId="0" fontId="13" fillId="0" borderId="34" xfId="1" applyFont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8" fillId="0" borderId="0" xfId="1" applyFont="1" applyFill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34" xfId="1" applyFont="1" applyBorder="1" applyAlignment="1">
      <alignment horizontal="right"/>
    </xf>
    <xf numFmtId="0" fontId="2" fillId="0" borderId="4" xfId="1" applyFont="1" applyBorder="1" applyAlignment="1"/>
    <xf numFmtId="0" fontId="2" fillId="0" borderId="33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 wrapText="1"/>
    </xf>
    <xf numFmtId="0" fontId="13" fillId="0" borderId="22" xfId="1" applyFont="1" applyBorder="1" applyAlignment="1">
      <alignment horizontal="right"/>
    </xf>
    <xf numFmtId="49" fontId="8" fillId="0" borderId="0" xfId="1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  <xf numFmtId="0" fontId="15" fillId="0" borderId="0" xfId="0" applyFont="1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5" borderId="32" xfId="1" applyFont="1" applyFill="1" applyBorder="1" applyAlignment="1" applyProtection="1">
      <alignment horizontal="center" vertical="center" wrapText="1"/>
      <protection locked="0"/>
    </xf>
    <xf numFmtId="0" fontId="9" fillId="5" borderId="16" xfId="1" applyFont="1" applyFill="1" applyBorder="1" applyAlignment="1" applyProtection="1">
      <alignment horizontal="center" vertical="center" wrapText="1"/>
      <protection locked="0"/>
    </xf>
    <xf numFmtId="0" fontId="9" fillId="5" borderId="27" xfId="1" applyFont="1" applyFill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left" vertical="center" wrapText="1"/>
      <protection locked="0"/>
    </xf>
    <xf numFmtId="0" fontId="17" fillId="0" borderId="23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13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>
      <selection sqref="A1:J1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</row>
    <row r="2" spans="1:15" ht="16.5" customHeight="1" x14ac:dyDescent="0.25">
      <c r="A2" s="159" t="s">
        <v>94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8"/>
      <c r="M2" s="48"/>
    </row>
    <row r="3" spans="1:15" ht="15.75" customHeight="1" x14ac:dyDescent="0.25">
      <c r="A3" s="159" t="s">
        <v>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O3" s="20"/>
    </row>
    <row r="4" spans="1:15" ht="17.25" customHeight="1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O4" s="25"/>
    </row>
    <row r="5" spans="1:15" ht="15.75" customHeight="1" x14ac:dyDescent="0.25">
      <c r="A5" s="159" t="s">
        <v>79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55"/>
      <c r="M5" s="55"/>
    </row>
    <row r="6" spans="1:15" ht="15.75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5" ht="15.75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5" ht="15.75" customHeight="1" x14ac:dyDescent="0.2">
      <c r="A8" s="139"/>
      <c r="B8" s="139"/>
      <c r="C8" s="139"/>
      <c r="D8" s="139"/>
      <c r="E8" s="15"/>
      <c r="F8" s="139"/>
      <c r="G8" s="139"/>
      <c r="H8" s="139"/>
      <c r="I8" s="139"/>
      <c r="J8" s="139"/>
      <c r="K8" s="4"/>
    </row>
    <row r="9" spans="1:15" x14ac:dyDescent="0.2">
      <c r="A9" s="140" t="s">
        <v>1</v>
      </c>
      <c r="B9" s="140"/>
      <c r="C9" s="140"/>
      <c r="D9" s="140"/>
      <c r="E9" s="15"/>
      <c r="F9" s="140" t="s">
        <v>2</v>
      </c>
      <c r="G9" s="140"/>
      <c r="H9" s="140"/>
      <c r="I9" s="140"/>
      <c r="J9" s="140"/>
      <c r="K9" s="4"/>
    </row>
    <row r="10" spans="1:15" ht="18.75" x14ac:dyDescent="0.3">
      <c r="A10" s="162" t="s">
        <v>27</v>
      </c>
      <c r="B10" s="162"/>
      <c r="C10" s="162"/>
      <c r="D10" s="162"/>
      <c r="E10" s="162"/>
      <c r="F10" s="162"/>
      <c r="G10" s="162"/>
      <c r="H10" s="162"/>
      <c r="I10" s="162"/>
      <c r="J10" s="162"/>
      <c r="K10" s="2"/>
    </row>
    <row r="11" spans="1:15" ht="18.75" x14ac:dyDescent="0.3">
      <c r="A11" s="142" t="s">
        <v>28</v>
      </c>
      <c r="B11" s="143"/>
      <c r="C11" s="143"/>
      <c r="D11" s="143"/>
      <c r="E11" s="143"/>
      <c r="F11" s="143"/>
      <c r="G11" s="143"/>
      <c r="H11" s="16"/>
      <c r="I11" s="58"/>
      <c r="J11" s="6"/>
    </row>
    <row r="12" spans="1:15" ht="15.75" x14ac:dyDescent="0.25">
      <c r="A12" s="3" t="s">
        <v>3</v>
      </c>
      <c r="B12" s="9"/>
      <c r="C12" s="9"/>
      <c r="D12" s="141" t="s">
        <v>4</v>
      </c>
      <c r="E12" s="141"/>
      <c r="F12" s="164"/>
      <c r="G12" s="164"/>
      <c r="H12" s="164"/>
      <c r="I12" s="11"/>
      <c r="J12" s="81"/>
      <c r="K12" s="11"/>
    </row>
    <row r="13" spans="1:15" ht="14.25" customHeight="1" x14ac:dyDescent="0.3">
      <c r="A13" s="1"/>
      <c r="B13" s="10"/>
      <c r="C13" s="13" t="s">
        <v>5</v>
      </c>
      <c r="D13" s="12"/>
      <c r="E13" s="17"/>
      <c r="F13" s="165" t="s">
        <v>6</v>
      </c>
      <c r="G13" s="165"/>
      <c r="H13" s="165"/>
      <c r="I13" s="82" t="s">
        <v>101</v>
      </c>
      <c r="J13" s="82"/>
      <c r="K13" s="82"/>
    </row>
    <row r="14" spans="1:15" ht="13.5" thickBot="1" x14ac:dyDescent="0.25">
      <c r="A14" s="1"/>
      <c r="B14" s="1"/>
      <c r="C14" s="1"/>
      <c r="D14" s="1"/>
      <c r="E14" s="1"/>
      <c r="F14" s="1"/>
      <c r="G14" s="21"/>
      <c r="H14" s="1"/>
      <c r="I14" s="82" t="s">
        <v>105</v>
      </c>
      <c r="J14" s="83"/>
      <c r="K14" s="83"/>
    </row>
    <row r="15" spans="1:15" ht="54.75" customHeight="1" thickBot="1" x14ac:dyDescent="0.25">
      <c r="A15" s="146" t="s">
        <v>7</v>
      </c>
      <c r="B15" s="148" t="s">
        <v>29</v>
      </c>
      <c r="C15" s="150" t="s">
        <v>30</v>
      </c>
      <c r="D15" s="146" t="s">
        <v>54</v>
      </c>
      <c r="E15" s="160" t="s">
        <v>31</v>
      </c>
      <c r="F15" s="160" t="s">
        <v>32</v>
      </c>
      <c r="G15" s="160" t="s">
        <v>58</v>
      </c>
      <c r="H15" s="160" t="s">
        <v>59</v>
      </c>
      <c r="I15" s="144" t="s">
        <v>93</v>
      </c>
      <c r="J15" s="145"/>
      <c r="K15" s="160" t="s">
        <v>60</v>
      </c>
    </row>
    <row r="16" spans="1:15" ht="69" customHeight="1" thickBot="1" x14ac:dyDescent="0.25">
      <c r="A16" s="147"/>
      <c r="B16" s="149"/>
      <c r="C16" s="151"/>
      <c r="D16" s="147"/>
      <c r="E16" s="161"/>
      <c r="F16" s="161"/>
      <c r="G16" s="161"/>
      <c r="H16" s="161"/>
      <c r="I16" s="39" t="s">
        <v>74</v>
      </c>
      <c r="J16" s="43" t="s">
        <v>75</v>
      </c>
      <c r="K16" s="161"/>
    </row>
    <row r="17" spans="1:11" ht="15.75" thickBot="1" x14ac:dyDescent="0.25">
      <c r="A17" s="35" t="s">
        <v>8</v>
      </c>
      <c r="B17" s="36" t="s">
        <v>9</v>
      </c>
      <c r="C17" s="37" t="s">
        <v>10</v>
      </c>
      <c r="D17" s="37" t="s">
        <v>11</v>
      </c>
      <c r="E17" s="35" t="s">
        <v>12</v>
      </c>
      <c r="F17" s="38" t="s">
        <v>13</v>
      </c>
      <c r="G17" s="43" t="s">
        <v>14</v>
      </c>
      <c r="H17" s="38" t="s">
        <v>15</v>
      </c>
      <c r="I17" s="66" t="s">
        <v>16</v>
      </c>
      <c r="J17" s="38" t="s">
        <v>17</v>
      </c>
      <c r="K17" s="38" t="s">
        <v>18</v>
      </c>
    </row>
    <row r="18" spans="1:11" ht="13.5" thickBot="1" x14ac:dyDescent="0.25">
      <c r="A18" s="135" t="s">
        <v>19</v>
      </c>
      <c r="B18" s="136"/>
      <c r="C18" s="137"/>
      <c r="D18" s="136"/>
      <c r="E18" s="136"/>
      <c r="F18" s="138"/>
      <c r="G18" s="63" t="s">
        <v>47</v>
      </c>
      <c r="H18" s="41" t="s">
        <v>46</v>
      </c>
      <c r="I18" s="67" t="s">
        <v>95</v>
      </c>
      <c r="J18" s="42" t="s">
        <v>106</v>
      </c>
      <c r="K18" s="41" t="s">
        <v>56</v>
      </c>
    </row>
    <row r="19" spans="1:11" x14ac:dyDescent="0.2">
      <c r="A19" s="33">
        <v>1</v>
      </c>
      <c r="B19" s="108"/>
      <c r="C19" s="112"/>
      <c r="D19" s="110"/>
      <c r="E19" s="54"/>
      <c r="F19" s="54"/>
      <c r="G19" s="64">
        <f t="shared" ref="G19" si="0">IF(D19-F19&gt;=0,D19-F19,0)</f>
        <v>0</v>
      </c>
      <c r="H19" s="65">
        <f>G19*E19</f>
        <v>0</v>
      </c>
      <c r="I19" s="47">
        <f>ROUND(95.2/1000*H19, 2)</f>
        <v>0</v>
      </c>
      <c r="J19" s="47">
        <f>ROUND(104.7/1000*H19, 2)</f>
        <v>0</v>
      </c>
      <c r="K19" s="49">
        <f>ROUND(J19-I19, 2)</f>
        <v>0</v>
      </c>
    </row>
    <row r="20" spans="1:11" x14ac:dyDescent="0.2">
      <c r="A20" s="34">
        <v>2</v>
      </c>
      <c r="B20" s="109"/>
      <c r="C20" s="113"/>
      <c r="D20" s="111"/>
      <c r="E20" s="53"/>
      <c r="F20" s="53"/>
      <c r="G20" s="64">
        <f t="shared" ref="G20:G24" si="1">IF(D20-F20&gt;=0,D20-F20,0)</f>
        <v>0</v>
      </c>
      <c r="H20" s="65">
        <f t="shared" ref="H20:H24" si="2">G20*E20</f>
        <v>0</v>
      </c>
      <c r="I20" s="47">
        <f t="shared" ref="I20:I24" si="3">ROUND(95.2/1000*H20, 2)</f>
        <v>0</v>
      </c>
      <c r="J20" s="47">
        <f t="shared" ref="J20:J24" si="4">ROUND(104.7/1000*H20, 2)</f>
        <v>0</v>
      </c>
      <c r="K20" s="49">
        <f t="shared" ref="K20:K24" si="5">ROUND(J20-I20, 2)</f>
        <v>0</v>
      </c>
    </row>
    <row r="21" spans="1:11" x14ac:dyDescent="0.2">
      <c r="A21" s="34">
        <v>3</v>
      </c>
      <c r="B21" s="109"/>
      <c r="C21" s="113"/>
      <c r="D21" s="111"/>
      <c r="E21" s="53"/>
      <c r="F21" s="53"/>
      <c r="G21" s="64">
        <f t="shared" si="1"/>
        <v>0</v>
      </c>
      <c r="H21" s="65">
        <f t="shared" si="2"/>
        <v>0</v>
      </c>
      <c r="I21" s="47">
        <f t="shared" si="3"/>
        <v>0</v>
      </c>
      <c r="J21" s="47">
        <f t="shared" si="4"/>
        <v>0</v>
      </c>
      <c r="K21" s="49">
        <f t="shared" si="5"/>
        <v>0</v>
      </c>
    </row>
    <row r="22" spans="1:11" x14ac:dyDescent="0.2">
      <c r="A22" s="34">
        <v>4</v>
      </c>
      <c r="B22" s="109"/>
      <c r="C22" s="113"/>
      <c r="D22" s="111"/>
      <c r="E22" s="53"/>
      <c r="F22" s="53"/>
      <c r="G22" s="64">
        <f t="shared" si="1"/>
        <v>0</v>
      </c>
      <c r="H22" s="65">
        <f t="shared" si="2"/>
        <v>0</v>
      </c>
      <c r="I22" s="47">
        <f t="shared" si="3"/>
        <v>0</v>
      </c>
      <c r="J22" s="47">
        <f t="shared" si="4"/>
        <v>0</v>
      </c>
      <c r="K22" s="49">
        <f t="shared" si="5"/>
        <v>0</v>
      </c>
    </row>
    <row r="23" spans="1:11" x14ac:dyDescent="0.2">
      <c r="A23" s="34">
        <v>5</v>
      </c>
      <c r="B23" s="109"/>
      <c r="C23" s="113"/>
      <c r="D23" s="111"/>
      <c r="E23" s="53"/>
      <c r="F23" s="53"/>
      <c r="G23" s="64">
        <f t="shared" si="1"/>
        <v>0</v>
      </c>
      <c r="H23" s="65">
        <f t="shared" si="2"/>
        <v>0</v>
      </c>
      <c r="I23" s="47">
        <f t="shared" si="3"/>
        <v>0</v>
      </c>
      <c r="J23" s="47">
        <f t="shared" si="4"/>
        <v>0</v>
      </c>
      <c r="K23" s="49">
        <f t="shared" si="5"/>
        <v>0</v>
      </c>
    </row>
    <row r="24" spans="1:11" ht="13.5" thickBot="1" x14ac:dyDescent="0.25">
      <c r="A24" s="34">
        <v>6</v>
      </c>
      <c r="B24" s="109"/>
      <c r="C24" s="114"/>
      <c r="D24" s="111"/>
      <c r="E24" s="53"/>
      <c r="F24" s="53"/>
      <c r="G24" s="64">
        <f t="shared" si="1"/>
        <v>0</v>
      </c>
      <c r="H24" s="65">
        <f t="shared" si="2"/>
        <v>0</v>
      </c>
      <c r="I24" s="47">
        <f t="shared" si="3"/>
        <v>0</v>
      </c>
      <c r="J24" s="47">
        <f t="shared" si="4"/>
        <v>0</v>
      </c>
      <c r="K24" s="49">
        <f t="shared" si="5"/>
        <v>0</v>
      </c>
    </row>
    <row r="25" spans="1:11" ht="13.5" thickBot="1" x14ac:dyDescent="0.25">
      <c r="A25" s="154" t="s">
        <v>33</v>
      </c>
      <c r="B25" s="155"/>
      <c r="C25" s="156"/>
      <c r="D25" s="85">
        <f>SUM(D19:D24)</f>
        <v>0</v>
      </c>
      <c r="E25" s="87" t="s">
        <v>20</v>
      </c>
      <c r="F25" s="86">
        <f t="shared" ref="F25:K25" si="6">SUM(F19:F24)</f>
        <v>0</v>
      </c>
      <c r="G25" s="84">
        <f t="shared" si="6"/>
        <v>0</v>
      </c>
      <c r="H25" s="50">
        <f t="shared" si="6"/>
        <v>0</v>
      </c>
      <c r="I25" s="69">
        <f t="shared" si="6"/>
        <v>0</v>
      </c>
      <c r="J25" s="69">
        <f t="shared" si="6"/>
        <v>0</v>
      </c>
      <c r="K25" s="69">
        <f t="shared" si="6"/>
        <v>0</v>
      </c>
    </row>
    <row r="26" spans="1:11" x14ac:dyDescent="0.2">
      <c r="A26" s="1"/>
      <c r="B26" s="1"/>
      <c r="C26" s="18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153" t="s">
        <v>21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</row>
    <row r="28" spans="1:11" ht="15.75" x14ac:dyDescent="0.25">
      <c r="A28" s="153" t="s">
        <v>22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</row>
    <row r="29" spans="1:11" ht="12.75" customHeight="1" x14ac:dyDescent="0.25">
      <c r="A29" s="152"/>
      <c r="B29" s="152"/>
      <c r="C29" s="152"/>
      <c r="D29" s="152"/>
      <c r="E29" s="8"/>
      <c r="F29" s="8"/>
      <c r="G29" s="8"/>
      <c r="H29" s="8"/>
      <c r="I29" s="8"/>
      <c r="J29" s="8"/>
      <c r="K29" s="8"/>
    </row>
    <row r="30" spans="1:11" x14ac:dyDescent="0.2">
      <c r="A30" s="140" t="s">
        <v>23</v>
      </c>
      <c r="B30" s="140"/>
      <c r="C30" s="140"/>
      <c r="D30" s="140"/>
      <c r="E30" s="157" t="s">
        <v>24</v>
      </c>
      <c r="F30" s="157"/>
      <c r="G30" s="157"/>
      <c r="H30" s="157"/>
      <c r="I30" s="57"/>
      <c r="J30" s="96" t="s">
        <v>25</v>
      </c>
      <c r="K30" s="96"/>
    </row>
    <row r="31" spans="1:11" ht="13.5" customHeight="1" x14ac:dyDescent="0.25">
      <c r="A31" s="153" t="s">
        <v>26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ht="13.5" customHeight="1" x14ac:dyDescent="0.25">
      <c r="A32" s="152"/>
      <c r="B32" s="152"/>
      <c r="C32" s="152"/>
      <c r="D32" s="152"/>
      <c r="E32" s="8"/>
      <c r="F32" s="8"/>
      <c r="G32" s="8"/>
      <c r="H32" s="8"/>
      <c r="I32" s="8"/>
      <c r="J32" s="8"/>
      <c r="K32" s="8"/>
    </row>
    <row r="33" spans="1:11" x14ac:dyDescent="0.2">
      <c r="A33" s="140" t="s">
        <v>23</v>
      </c>
      <c r="B33" s="140"/>
      <c r="C33" s="140"/>
      <c r="D33" s="140"/>
      <c r="E33" s="157" t="s">
        <v>24</v>
      </c>
      <c r="F33" s="157"/>
      <c r="G33" s="157"/>
      <c r="H33" s="157"/>
      <c r="I33" s="57"/>
      <c r="J33" s="96" t="s">
        <v>25</v>
      </c>
      <c r="K33" s="96"/>
    </row>
    <row r="34" spans="1:11" ht="14.25" customHeight="1" x14ac:dyDescent="0.25">
      <c r="A34" s="152"/>
      <c r="B34" s="152"/>
      <c r="C34" s="152"/>
      <c r="D34" s="152"/>
      <c r="E34" s="8"/>
      <c r="F34" s="8"/>
      <c r="G34" s="8"/>
      <c r="H34" s="8"/>
      <c r="I34" s="8"/>
      <c r="J34" s="8"/>
      <c r="K34" s="8"/>
    </row>
    <row r="35" spans="1:11" x14ac:dyDescent="0.2">
      <c r="A35" s="140" t="s">
        <v>23</v>
      </c>
      <c r="B35" s="140"/>
      <c r="C35" s="140"/>
      <c r="D35" s="140"/>
      <c r="E35" s="157" t="s">
        <v>24</v>
      </c>
      <c r="F35" s="157"/>
      <c r="G35" s="157"/>
      <c r="H35" s="157"/>
      <c r="I35" s="57"/>
      <c r="J35" s="96" t="s">
        <v>25</v>
      </c>
      <c r="K35" s="96"/>
    </row>
    <row r="36" spans="1:11" ht="11.25" customHeight="1" x14ac:dyDescent="0.25">
      <c r="A36" s="152"/>
      <c r="B36" s="152"/>
      <c r="C36" s="152"/>
      <c r="D36" s="152"/>
      <c r="E36" s="8"/>
      <c r="F36" s="8"/>
      <c r="G36" s="8"/>
      <c r="H36" s="8"/>
      <c r="I36" s="8"/>
      <c r="J36" s="8"/>
      <c r="K36" s="8"/>
    </row>
    <row r="37" spans="1:11" x14ac:dyDescent="0.2">
      <c r="A37" s="140" t="s">
        <v>23</v>
      </c>
      <c r="B37" s="140"/>
      <c r="C37" s="140"/>
      <c r="D37" s="140"/>
      <c r="E37" s="157" t="s">
        <v>24</v>
      </c>
      <c r="F37" s="157"/>
      <c r="G37" s="157"/>
      <c r="H37" s="157"/>
      <c r="I37" s="57"/>
      <c r="J37" s="96" t="s">
        <v>25</v>
      </c>
      <c r="K37" s="96"/>
    </row>
  </sheetData>
  <mergeCells count="42">
    <mergeCell ref="A1:J1"/>
    <mergeCell ref="A2:K2"/>
    <mergeCell ref="A3:K3"/>
    <mergeCell ref="K15:K16"/>
    <mergeCell ref="A8:D8"/>
    <mergeCell ref="F9:J9"/>
    <mergeCell ref="A10:J10"/>
    <mergeCell ref="E15:E16"/>
    <mergeCell ref="F15:F16"/>
    <mergeCell ref="G15:G16"/>
    <mergeCell ref="H15:H16"/>
    <mergeCell ref="A6:K6"/>
    <mergeCell ref="A4:K4"/>
    <mergeCell ref="A5:K5"/>
    <mergeCell ref="F12:H12"/>
    <mergeCell ref="F13:H13"/>
    <mergeCell ref="A36:D36"/>
    <mergeCell ref="A33:D33"/>
    <mergeCell ref="A37:D37"/>
    <mergeCell ref="A34:D34"/>
    <mergeCell ref="E37:H37"/>
    <mergeCell ref="E33:H33"/>
    <mergeCell ref="A35:D35"/>
    <mergeCell ref="E35:H35"/>
    <mergeCell ref="A32:D32"/>
    <mergeCell ref="A27:K27"/>
    <mergeCell ref="A25:C25"/>
    <mergeCell ref="A29:D29"/>
    <mergeCell ref="A28:K28"/>
    <mergeCell ref="A30:D30"/>
    <mergeCell ref="E30:H30"/>
    <mergeCell ref="A31:K31"/>
    <mergeCell ref="A18:F18"/>
    <mergeCell ref="F8:J8"/>
    <mergeCell ref="A9:D9"/>
    <mergeCell ref="D12:E12"/>
    <mergeCell ref="A11:G11"/>
    <mergeCell ref="I15:J15"/>
    <mergeCell ref="A15:A16"/>
    <mergeCell ref="B15:B16"/>
    <mergeCell ref="C15:C16"/>
    <mergeCell ref="D15:D16"/>
  </mergeCells>
  <conditionalFormatting sqref="G19:K24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5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2021.gada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sqref="A1:J1"/>
    </sheetView>
  </sheetViews>
  <sheetFormatPr defaultRowHeight="12.75" x14ac:dyDescent="0.2"/>
  <cols>
    <col min="1" max="1" width="5.28515625" style="28" customWidth="1"/>
    <col min="2" max="2" width="9" style="28" customWidth="1"/>
    <col min="3" max="3" width="21.5703125" style="28" customWidth="1"/>
    <col min="4" max="4" width="11.85546875" style="28" customWidth="1"/>
    <col min="5" max="5" width="10.42578125" style="28" customWidth="1"/>
    <col min="6" max="6" width="15.28515625" style="28" customWidth="1"/>
    <col min="7" max="7" width="12.85546875" style="28" customWidth="1"/>
    <col min="8" max="11" width="18.42578125" style="28" customWidth="1"/>
    <col min="12" max="12" width="10.28515625" style="28" customWidth="1"/>
    <col min="13" max="13" width="12.5703125" style="28" customWidth="1"/>
    <col min="14" max="16384" width="9.140625" style="28"/>
  </cols>
  <sheetData>
    <row r="1" spans="1:13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13" ht="15.75" customHeight="1" x14ac:dyDescent="0.25">
      <c r="A2" s="159" t="s">
        <v>96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5"/>
      <c r="M2" s="95"/>
    </row>
    <row r="3" spans="1:13" ht="18" customHeight="1" x14ac:dyDescent="0.25">
      <c r="A3" s="159" t="s">
        <v>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66"/>
      <c r="M3" s="166"/>
    </row>
    <row r="4" spans="1:13" ht="18" customHeight="1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94"/>
      <c r="M4" s="94"/>
    </row>
    <row r="5" spans="1:13" ht="15.75" customHeight="1" x14ac:dyDescent="0.25">
      <c r="A5" s="159" t="s">
        <v>79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95"/>
      <c r="M5" s="95"/>
    </row>
    <row r="6" spans="1:13" ht="18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93"/>
      <c r="M6" s="93"/>
    </row>
    <row r="7" spans="1:13" ht="13.5" customHeight="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  <c r="L7" s="4"/>
    </row>
    <row r="8" spans="1:13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  <c r="L8" s="4"/>
    </row>
    <row r="9" spans="1:13" ht="18.75" x14ac:dyDescent="0.3">
      <c r="A9" s="162" t="s">
        <v>34</v>
      </c>
      <c r="B9" s="162"/>
      <c r="C9" s="162"/>
      <c r="D9" s="162"/>
      <c r="E9" s="162"/>
      <c r="F9" s="162"/>
      <c r="G9" s="162"/>
      <c r="H9" s="162"/>
      <c r="I9" s="162"/>
      <c r="J9" s="162"/>
      <c r="K9" s="2"/>
      <c r="L9" s="2"/>
    </row>
    <row r="10" spans="1:13" ht="18.75" x14ac:dyDescent="0.3">
      <c r="A10" s="142" t="s">
        <v>28</v>
      </c>
      <c r="B10" s="172"/>
      <c r="C10" s="172"/>
      <c r="D10" s="172"/>
      <c r="E10" s="172"/>
      <c r="F10" s="172"/>
      <c r="G10" s="172"/>
      <c r="H10" s="16"/>
      <c r="I10" s="58"/>
    </row>
    <row r="11" spans="1:13" ht="15" customHeight="1" x14ac:dyDescent="0.3">
      <c r="A11" s="62"/>
      <c r="B11" s="62"/>
      <c r="C11" s="62"/>
      <c r="D11" s="62"/>
      <c r="E11" s="62"/>
      <c r="F11" s="62"/>
      <c r="G11" s="62"/>
      <c r="H11" s="62"/>
      <c r="I11" s="62"/>
    </row>
    <row r="12" spans="1:13" ht="15.75" x14ac:dyDescent="0.25">
      <c r="A12" s="3" t="s">
        <v>3</v>
      </c>
      <c r="B12" s="9"/>
      <c r="C12" s="9"/>
      <c r="D12" s="141" t="s">
        <v>4</v>
      </c>
      <c r="E12" s="141"/>
      <c r="F12" s="164"/>
      <c r="G12" s="164"/>
      <c r="H12" s="164"/>
      <c r="I12" s="11"/>
      <c r="J12" s="81"/>
      <c r="K12" s="11"/>
    </row>
    <row r="13" spans="1:13" ht="15.75" customHeight="1" x14ac:dyDescent="0.3">
      <c r="A13" s="4"/>
      <c r="B13" s="10"/>
      <c r="C13" s="13" t="s">
        <v>5</v>
      </c>
      <c r="D13" s="12"/>
      <c r="E13" s="17"/>
      <c r="F13" s="165" t="s">
        <v>6</v>
      </c>
      <c r="G13" s="165"/>
      <c r="H13" s="165"/>
      <c r="I13" s="82" t="s">
        <v>102</v>
      </c>
      <c r="J13" s="82"/>
      <c r="K13" s="82"/>
    </row>
    <row r="14" spans="1:13" ht="15.75" customHeight="1" thickBot="1" x14ac:dyDescent="0.25">
      <c r="A14" s="4"/>
      <c r="B14" s="4"/>
      <c r="C14" s="4"/>
      <c r="D14" s="4"/>
      <c r="E14" s="4"/>
      <c r="F14" s="21"/>
      <c r="G14" s="21"/>
      <c r="H14" s="21"/>
      <c r="I14" s="82" t="s">
        <v>103</v>
      </c>
      <c r="J14" s="83"/>
      <c r="K14" s="83"/>
      <c r="M14" s="4"/>
    </row>
    <row r="15" spans="1:13" ht="103.5" customHeight="1" thickBot="1" x14ac:dyDescent="0.25">
      <c r="A15" s="35" t="s">
        <v>7</v>
      </c>
      <c r="B15" s="36" t="s">
        <v>29</v>
      </c>
      <c r="C15" s="37" t="s">
        <v>35</v>
      </c>
      <c r="D15" s="35" t="s">
        <v>55</v>
      </c>
      <c r="E15" s="38" t="s">
        <v>36</v>
      </c>
      <c r="F15" s="43" t="s">
        <v>48</v>
      </c>
      <c r="G15" s="38" t="s">
        <v>58</v>
      </c>
      <c r="H15" s="75" t="s">
        <v>61</v>
      </c>
      <c r="I15" s="38" t="s">
        <v>91</v>
      </c>
      <c r="J15" s="39" t="s">
        <v>92</v>
      </c>
      <c r="K15" s="38" t="s">
        <v>60</v>
      </c>
    </row>
    <row r="16" spans="1:13" ht="15.75" thickBot="1" x14ac:dyDescent="0.25">
      <c r="A16" s="35" t="s">
        <v>8</v>
      </c>
      <c r="B16" s="36" t="s">
        <v>9</v>
      </c>
      <c r="C16" s="37" t="s">
        <v>10</v>
      </c>
      <c r="D16" s="37" t="s">
        <v>11</v>
      </c>
      <c r="E16" s="35" t="s">
        <v>12</v>
      </c>
      <c r="F16" s="43" t="s">
        <v>13</v>
      </c>
      <c r="G16" s="38" t="s">
        <v>14</v>
      </c>
      <c r="H16" s="75" t="s">
        <v>15</v>
      </c>
      <c r="I16" s="59" t="s">
        <v>16</v>
      </c>
      <c r="J16" s="39" t="s">
        <v>17</v>
      </c>
      <c r="K16" s="38" t="s">
        <v>18</v>
      </c>
    </row>
    <row r="17" spans="1:13" ht="13.5" thickBot="1" x14ac:dyDescent="0.25">
      <c r="A17" s="135" t="s">
        <v>19</v>
      </c>
      <c r="B17" s="169"/>
      <c r="C17" s="170"/>
      <c r="D17" s="169"/>
      <c r="E17" s="169"/>
      <c r="F17" s="171"/>
      <c r="G17" s="41" t="s">
        <v>47</v>
      </c>
      <c r="H17" s="76" t="s">
        <v>46</v>
      </c>
      <c r="I17" s="60" t="s">
        <v>98</v>
      </c>
      <c r="J17" s="74" t="s">
        <v>104</v>
      </c>
      <c r="K17" s="41" t="s">
        <v>56</v>
      </c>
    </row>
    <row r="18" spans="1:13" x14ac:dyDescent="0.2">
      <c r="A18" s="33">
        <v>1</v>
      </c>
      <c r="B18" s="108"/>
      <c r="C18" s="112"/>
      <c r="D18" s="110"/>
      <c r="E18" s="54"/>
      <c r="F18" s="72"/>
      <c r="G18" s="65">
        <f>IF(D18-F18&gt;=0,D18-F18,0)</f>
        <v>0</v>
      </c>
      <c r="H18" s="77">
        <f>ROUND(G18*E18, 0)</f>
        <v>0</v>
      </c>
      <c r="I18" s="49">
        <f>ROUND(75/1000*H18, 2)</f>
        <v>0</v>
      </c>
      <c r="J18" s="79">
        <f>ROUND(80.25/1000*H18, 2)</f>
        <v>0</v>
      </c>
      <c r="K18" s="49">
        <f>ROUND(J18-I18, 2)</f>
        <v>0</v>
      </c>
    </row>
    <row r="19" spans="1:13" x14ac:dyDescent="0.2">
      <c r="A19" s="34">
        <v>2</v>
      </c>
      <c r="B19" s="109"/>
      <c r="C19" s="113"/>
      <c r="D19" s="110"/>
      <c r="E19" s="54"/>
      <c r="F19" s="61"/>
      <c r="G19" s="65">
        <f t="shared" ref="G19:G23" si="0">IF(D19-F19&gt;=0,D19-F19,0)</f>
        <v>0</v>
      </c>
      <c r="H19" s="77">
        <f t="shared" ref="H19:H23" si="1">ROUND(G19*E19, 0)</f>
        <v>0</v>
      </c>
      <c r="I19" s="49">
        <f t="shared" ref="I19:I23" si="2">ROUND(75/1000*H19, 2)</f>
        <v>0</v>
      </c>
      <c r="J19" s="79">
        <f t="shared" ref="J19:J23" si="3">ROUND(80.25/1000*H19, 2)</f>
        <v>0</v>
      </c>
      <c r="K19" s="49">
        <f t="shared" ref="K19:K23" si="4">ROUND(J19-I19, 2)</f>
        <v>0</v>
      </c>
    </row>
    <row r="20" spans="1:13" x14ac:dyDescent="0.2">
      <c r="A20" s="34">
        <v>3</v>
      </c>
      <c r="B20" s="109"/>
      <c r="C20" s="113"/>
      <c r="D20" s="110"/>
      <c r="E20" s="54"/>
      <c r="F20" s="61"/>
      <c r="G20" s="65">
        <f t="shared" si="0"/>
        <v>0</v>
      </c>
      <c r="H20" s="77">
        <f t="shared" si="1"/>
        <v>0</v>
      </c>
      <c r="I20" s="49">
        <f t="shared" si="2"/>
        <v>0</v>
      </c>
      <c r="J20" s="79">
        <f t="shared" si="3"/>
        <v>0</v>
      </c>
      <c r="K20" s="49">
        <f t="shared" si="4"/>
        <v>0</v>
      </c>
    </row>
    <row r="21" spans="1:13" x14ac:dyDescent="0.2">
      <c r="A21" s="34">
        <v>4</v>
      </c>
      <c r="B21" s="109"/>
      <c r="C21" s="113"/>
      <c r="D21" s="110"/>
      <c r="E21" s="54"/>
      <c r="F21" s="61"/>
      <c r="G21" s="65">
        <f t="shared" si="0"/>
        <v>0</v>
      </c>
      <c r="H21" s="77">
        <f t="shared" si="1"/>
        <v>0</v>
      </c>
      <c r="I21" s="49">
        <f t="shared" si="2"/>
        <v>0</v>
      </c>
      <c r="J21" s="79">
        <f t="shared" si="3"/>
        <v>0</v>
      </c>
      <c r="K21" s="49">
        <f t="shared" si="4"/>
        <v>0</v>
      </c>
    </row>
    <row r="22" spans="1:13" x14ac:dyDescent="0.2">
      <c r="A22" s="34">
        <v>5</v>
      </c>
      <c r="B22" s="109"/>
      <c r="C22" s="113"/>
      <c r="D22" s="110"/>
      <c r="E22" s="54"/>
      <c r="F22" s="61"/>
      <c r="G22" s="65">
        <f t="shared" si="0"/>
        <v>0</v>
      </c>
      <c r="H22" s="77">
        <f t="shared" si="1"/>
        <v>0</v>
      </c>
      <c r="I22" s="49">
        <f t="shared" si="2"/>
        <v>0</v>
      </c>
      <c r="J22" s="79">
        <f t="shared" si="3"/>
        <v>0</v>
      </c>
      <c r="K22" s="49">
        <f t="shared" si="4"/>
        <v>0</v>
      </c>
    </row>
    <row r="23" spans="1:13" ht="13.5" thickBot="1" x14ac:dyDescent="0.25">
      <c r="A23" s="34">
        <v>6</v>
      </c>
      <c r="B23" s="109"/>
      <c r="C23" s="114"/>
      <c r="D23" s="110"/>
      <c r="E23" s="54"/>
      <c r="F23" s="61"/>
      <c r="G23" s="65">
        <f t="shared" si="0"/>
        <v>0</v>
      </c>
      <c r="H23" s="77">
        <f t="shared" si="1"/>
        <v>0</v>
      </c>
      <c r="I23" s="49">
        <f t="shared" si="2"/>
        <v>0</v>
      </c>
      <c r="J23" s="79">
        <f t="shared" si="3"/>
        <v>0</v>
      </c>
      <c r="K23" s="49">
        <f t="shared" si="4"/>
        <v>0</v>
      </c>
    </row>
    <row r="24" spans="1:13" ht="13.5" thickBot="1" x14ac:dyDescent="0.25">
      <c r="A24" s="154" t="s">
        <v>33</v>
      </c>
      <c r="B24" s="167"/>
      <c r="C24" s="168"/>
      <c r="D24" s="50">
        <f>SUM(D18:D23)</f>
        <v>0</v>
      </c>
      <c r="E24" s="44" t="s">
        <v>20</v>
      </c>
      <c r="F24" s="73">
        <f t="shared" ref="F24:K24" si="5">SUM(F18:F23)</f>
        <v>0</v>
      </c>
      <c r="G24" s="50">
        <f t="shared" si="5"/>
        <v>0</v>
      </c>
      <c r="H24" s="78">
        <f t="shared" si="5"/>
        <v>0</v>
      </c>
      <c r="I24" s="69">
        <f t="shared" si="5"/>
        <v>0</v>
      </c>
      <c r="J24" s="68">
        <f t="shared" si="5"/>
        <v>0</v>
      </c>
      <c r="K24" s="32">
        <f t="shared" si="5"/>
        <v>0</v>
      </c>
    </row>
    <row r="25" spans="1:13" x14ac:dyDescent="0.2">
      <c r="A25" s="4"/>
      <c r="B25" s="4"/>
      <c r="C25" s="4"/>
      <c r="D25" s="4"/>
      <c r="E25" s="4"/>
      <c r="F25" s="4"/>
      <c r="G25" s="29"/>
      <c r="H25" s="30"/>
      <c r="I25" s="30"/>
      <c r="J25" s="30"/>
      <c r="K25" s="30"/>
      <c r="L25" s="21"/>
      <c r="M25" s="29"/>
    </row>
    <row r="26" spans="1:13" ht="12.75" customHeight="1" x14ac:dyDescent="0.25">
      <c r="A26" s="92" t="s">
        <v>21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3" ht="15.75" x14ac:dyDescent="0.25">
      <c r="A27" s="92" t="s">
        <v>22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3" ht="12.7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</row>
    <row r="29" spans="1:13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57"/>
      <c r="J29" s="96" t="s">
        <v>25</v>
      </c>
      <c r="K29" s="96"/>
    </row>
    <row r="30" spans="1:13" ht="15.75" x14ac:dyDescent="0.25">
      <c r="A30" s="92" t="s">
        <v>26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ht="15.75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</row>
    <row r="32" spans="1:13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57"/>
      <c r="J32" s="96" t="s">
        <v>25</v>
      </c>
      <c r="K32" s="96"/>
    </row>
    <row r="33" spans="1:11" ht="12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</row>
    <row r="34" spans="1:11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57"/>
      <c r="J34" s="96" t="s">
        <v>25</v>
      </c>
      <c r="K34" s="96"/>
    </row>
    <row r="35" spans="1:11" ht="10.5" customHeight="1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1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57"/>
      <c r="J36" s="96" t="s">
        <v>25</v>
      </c>
      <c r="K36" s="96"/>
    </row>
  </sheetData>
  <mergeCells count="30">
    <mergeCell ref="A36:D36"/>
    <mergeCell ref="E36:H36"/>
    <mergeCell ref="A33:D33"/>
    <mergeCell ref="A34:D34"/>
    <mergeCell ref="A35:D35"/>
    <mergeCell ref="E34:H34"/>
    <mergeCell ref="A28:D28"/>
    <mergeCell ref="A29:D29"/>
    <mergeCell ref="E29:H29"/>
    <mergeCell ref="A32:D32"/>
    <mergeCell ref="E32:H32"/>
    <mergeCell ref="A31:D31"/>
    <mergeCell ref="A24:C24"/>
    <mergeCell ref="D12:E12"/>
    <mergeCell ref="A7:D7"/>
    <mergeCell ref="F7:J7"/>
    <mergeCell ref="A9:J9"/>
    <mergeCell ref="A17:F17"/>
    <mergeCell ref="A8:D8"/>
    <mergeCell ref="F8:J8"/>
    <mergeCell ref="A10:G10"/>
    <mergeCell ref="F12:H12"/>
    <mergeCell ref="F13:H13"/>
    <mergeCell ref="A6:K6"/>
    <mergeCell ref="A1:J1"/>
    <mergeCell ref="A4:K4"/>
    <mergeCell ref="A3:K3"/>
    <mergeCell ref="L3:M3"/>
    <mergeCell ref="A2:K2"/>
    <mergeCell ref="A5:K5"/>
  </mergeCells>
  <conditionalFormatting sqref="G18:K23">
    <cfRule type="cellIs" dxfId="11" priority="7" stopIfTrue="1" operator="equal">
      <formula>0</formula>
    </cfRule>
  </conditionalFormatting>
  <printOptions horizontalCentered="1"/>
  <pageMargins left="0" right="0" top="1.0629921259842521" bottom="0.78740157480314965" header="0.39370078740157483" footer="0"/>
  <pageSetup paperSize="9" scale="95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2021.gada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sqref="A1:J1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13" ht="17.25" customHeight="1" x14ac:dyDescent="0.25">
      <c r="A2" s="159" t="s">
        <v>96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8"/>
      <c r="M2" s="48"/>
    </row>
    <row r="3" spans="1:13" ht="15.75" customHeight="1" x14ac:dyDescent="0.25">
      <c r="A3" s="159" t="s">
        <v>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16.5" customHeight="1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13" ht="15.75" customHeight="1" x14ac:dyDescent="0.25">
      <c r="A5" s="159" t="s">
        <v>79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15.75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59"/>
      <c r="M6" s="159"/>
    </row>
    <row r="7" spans="1:13" ht="15.75" customHeight="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  <c r="L7" s="4"/>
    </row>
    <row r="8" spans="1:13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  <c r="L8" s="4"/>
    </row>
    <row r="9" spans="1:13" ht="18.75" x14ac:dyDescent="0.3">
      <c r="A9" s="162" t="s">
        <v>37</v>
      </c>
      <c r="B9" s="162"/>
      <c r="C9" s="162"/>
      <c r="D9" s="162"/>
      <c r="E9" s="162"/>
      <c r="F9" s="162"/>
      <c r="G9" s="162"/>
      <c r="H9" s="162"/>
      <c r="I9" s="162"/>
      <c r="J9" s="162"/>
      <c r="K9" s="2"/>
      <c r="L9" s="2"/>
    </row>
    <row r="10" spans="1:13" ht="18.75" x14ac:dyDescent="0.3">
      <c r="A10" s="142" t="s">
        <v>28</v>
      </c>
      <c r="B10" s="143"/>
      <c r="C10" s="143"/>
      <c r="D10" s="143"/>
      <c r="E10" s="143"/>
      <c r="F10" s="143"/>
      <c r="G10" s="143"/>
      <c r="H10" s="16"/>
      <c r="I10" s="58"/>
      <c r="J10" s="6"/>
      <c r="K10" s="4"/>
      <c r="L10" s="4"/>
    </row>
    <row r="11" spans="1:13" ht="9.75" customHeigh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4"/>
      <c r="L11" s="4"/>
    </row>
    <row r="12" spans="1:13" ht="15.75" customHeight="1" x14ac:dyDescent="0.25">
      <c r="A12" s="3" t="s">
        <v>3</v>
      </c>
      <c r="B12" s="9"/>
      <c r="C12" s="9"/>
      <c r="D12" s="70" t="s">
        <v>4</v>
      </c>
      <c r="E12" s="70"/>
      <c r="F12" s="164"/>
      <c r="G12" s="164"/>
      <c r="H12" s="164"/>
      <c r="I12" s="11"/>
      <c r="J12" s="81"/>
      <c r="K12" s="11"/>
    </row>
    <row r="13" spans="1:13" ht="12.75" customHeight="1" x14ac:dyDescent="0.3">
      <c r="A13" s="1"/>
      <c r="B13" s="10"/>
      <c r="C13" s="13" t="s">
        <v>5</v>
      </c>
      <c r="D13" s="12"/>
      <c r="E13" s="17"/>
      <c r="F13" s="165" t="s">
        <v>6</v>
      </c>
      <c r="G13" s="165"/>
      <c r="H13" s="165"/>
      <c r="I13" s="82" t="s">
        <v>102</v>
      </c>
      <c r="J13" s="82"/>
      <c r="K13" s="82"/>
    </row>
    <row r="14" spans="1:13" ht="12.75" customHeight="1" thickBot="1" x14ac:dyDescent="0.25">
      <c r="A14" s="1"/>
      <c r="B14" s="11"/>
      <c r="C14" s="1"/>
      <c r="D14" s="1"/>
      <c r="E14" s="1"/>
      <c r="F14" s="1"/>
      <c r="G14" s="21"/>
      <c r="H14" s="1"/>
      <c r="I14" s="82" t="s">
        <v>103</v>
      </c>
      <c r="J14" s="83"/>
      <c r="K14" s="83"/>
      <c r="M14" s="22"/>
    </row>
    <row r="15" spans="1:13" ht="131.25" customHeight="1" thickBot="1" x14ac:dyDescent="0.25">
      <c r="A15" s="35" t="s">
        <v>7</v>
      </c>
      <c r="B15" s="36" t="s">
        <v>29</v>
      </c>
      <c r="C15" s="37" t="s">
        <v>38</v>
      </c>
      <c r="D15" s="35" t="s">
        <v>55</v>
      </c>
      <c r="E15" s="38" t="s">
        <v>36</v>
      </c>
      <c r="F15" s="38" t="s">
        <v>48</v>
      </c>
      <c r="G15" s="38" t="s">
        <v>62</v>
      </c>
      <c r="H15" s="39" t="s">
        <v>63</v>
      </c>
      <c r="I15" s="38" t="s">
        <v>89</v>
      </c>
      <c r="J15" s="38" t="s">
        <v>90</v>
      </c>
      <c r="K15" s="38" t="s">
        <v>64</v>
      </c>
    </row>
    <row r="16" spans="1:13" ht="15.75" thickBot="1" x14ac:dyDescent="0.25">
      <c r="A16" s="35" t="s">
        <v>8</v>
      </c>
      <c r="B16" s="36" t="s">
        <v>9</v>
      </c>
      <c r="C16" s="37" t="s">
        <v>10</v>
      </c>
      <c r="D16" s="37" t="s">
        <v>11</v>
      </c>
      <c r="E16" s="35" t="s">
        <v>12</v>
      </c>
      <c r="F16" s="38" t="s">
        <v>13</v>
      </c>
      <c r="G16" s="38" t="s">
        <v>14</v>
      </c>
      <c r="H16" s="38" t="s">
        <v>15</v>
      </c>
      <c r="I16" s="59" t="s">
        <v>16</v>
      </c>
      <c r="J16" s="38" t="s">
        <v>17</v>
      </c>
      <c r="K16" s="38" t="s">
        <v>18</v>
      </c>
    </row>
    <row r="17" spans="1:13" ht="13.5" thickBot="1" x14ac:dyDescent="0.25">
      <c r="A17" s="135" t="s">
        <v>19</v>
      </c>
      <c r="B17" s="136"/>
      <c r="C17" s="137"/>
      <c r="D17" s="136"/>
      <c r="E17" s="136"/>
      <c r="F17" s="138"/>
      <c r="G17" s="41" t="s">
        <v>47</v>
      </c>
      <c r="H17" s="42" t="s">
        <v>46</v>
      </c>
      <c r="I17" s="60" t="s">
        <v>98</v>
      </c>
      <c r="J17" s="42" t="s">
        <v>104</v>
      </c>
      <c r="K17" s="41" t="s">
        <v>56</v>
      </c>
    </row>
    <row r="18" spans="1:13" x14ac:dyDescent="0.2">
      <c r="A18" s="45">
        <v>1</v>
      </c>
      <c r="B18" s="108"/>
      <c r="C18" s="112"/>
      <c r="D18" s="116"/>
      <c r="E18" s="56"/>
      <c r="F18" s="56"/>
      <c r="G18" s="31">
        <f>IF(D18-F18&gt;=0,D18-F18,0)</f>
        <v>0</v>
      </c>
      <c r="H18" s="77">
        <f>ROUND(G18*E18, 0)</f>
        <v>0</v>
      </c>
      <c r="I18" s="49">
        <f>ROUND(75/1000*H18, 2)</f>
        <v>0</v>
      </c>
      <c r="J18" s="49">
        <f>ROUND(80.25/1000*H18, 2)</f>
        <v>0</v>
      </c>
      <c r="K18" s="49">
        <f>ROUND(J18-I18, 2)</f>
        <v>0</v>
      </c>
    </row>
    <row r="19" spans="1:13" x14ac:dyDescent="0.2">
      <c r="A19" s="46">
        <v>2</v>
      </c>
      <c r="B19" s="109"/>
      <c r="C19" s="113"/>
      <c r="D19" s="116"/>
      <c r="E19" s="56"/>
      <c r="F19" s="56"/>
      <c r="G19" s="31">
        <f t="shared" ref="G19:G23" si="0">IF(D19-F19&gt;=0,D19-F19,0)</f>
        <v>0</v>
      </c>
      <c r="H19" s="77">
        <f t="shared" ref="H19:H23" si="1">ROUND(G19*E19, 0)</f>
        <v>0</v>
      </c>
      <c r="I19" s="49">
        <f t="shared" ref="I19:I23" si="2">ROUND(75/1000*H19, 2)</f>
        <v>0</v>
      </c>
      <c r="J19" s="49">
        <f t="shared" ref="J19:J23" si="3">ROUND(80.25/1000*H19, 2)</f>
        <v>0</v>
      </c>
      <c r="K19" s="49">
        <f t="shared" ref="K19:K23" si="4">ROUND(J19-I19, 2)</f>
        <v>0</v>
      </c>
    </row>
    <row r="20" spans="1:13" x14ac:dyDescent="0.2">
      <c r="A20" s="46">
        <v>3</v>
      </c>
      <c r="B20" s="109"/>
      <c r="C20" s="113"/>
      <c r="D20" s="116"/>
      <c r="E20" s="56"/>
      <c r="F20" s="56"/>
      <c r="G20" s="31">
        <f t="shared" si="0"/>
        <v>0</v>
      </c>
      <c r="H20" s="77">
        <f t="shared" si="1"/>
        <v>0</v>
      </c>
      <c r="I20" s="49">
        <f t="shared" si="2"/>
        <v>0</v>
      </c>
      <c r="J20" s="49">
        <f t="shared" si="3"/>
        <v>0</v>
      </c>
      <c r="K20" s="49">
        <f t="shared" si="4"/>
        <v>0</v>
      </c>
    </row>
    <row r="21" spans="1:13" x14ac:dyDescent="0.2">
      <c r="A21" s="46">
        <v>4</v>
      </c>
      <c r="B21" s="109"/>
      <c r="C21" s="113"/>
      <c r="D21" s="116"/>
      <c r="E21" s="56"/>
      <c r="F21" s="56"/>
      <c r="G21" s="31">
        <f t="shared" si="0"/>
        <v>0</v>
      </c>
      <c r="H21" s="77">
        <f t="shared" si="1"/>
        <v>0</v>
      </c>
      <c r="I21" s="49">
        <f t="shared" si="2"/>
        <v>0</v>
      </c>
      <c r="J21" s="49">
        <f t="shared" si="3"/>
        <v>0</v>
      </c>
      <c r="K21" s="49">
        <f t="shared" si="4"/>
        <v>0</v>
      </c>
    </row>
    <row r="22" spans="1:13" x14ac:dyDescent="0.2">
      <c r="A22" s="46">
        <v>5</v>
      </c>
      <c r="B22" s="109"/>
      <c r="C22" s="113"/>
      <c r="D22" s="116"/>
      <c r="E22" s="56"/>
      <c r="F22" s="56"/>
      <c r="G22" s="31">
        <f t="shared" si="0"/>
        <v>0</v>
      </c>
      <c r="H22" s="77">
        <f t="shared" si="1"/>
        <v>0</v>
      </c>
      <c r="I22" s="49">
        <f t="shared" si="2"/>
        <v>0</v>
      </c>
      <c r="J22" s="49">
        <f t="shared" si="3"/>
        <v>0</v>
      </c>
      <c r="K22" s="49">
        <f t="shared" si="4"/>
        <v>0</v>
      </c>
    </row>
    <row r="23" spans="1:13" ht="13.5" thickBot="1" x14ac:dyDescent="0.25">
      <c r="A23" s="46">
        <v>6</v>
      </c>
      <c r="B23" s="109"/>
      <c r="C23" s="114"/>
      <c r="D23" s="116"/>
      <c r="E23" s="56"/>
      <c r="F23" s="56"/>
      <c r="G23" s="31">
        <f t="shared" si="0"/>
        <v>0</v>
      </c>
      <c r="H23" s="77">
        <f t="shared" si="1"/>
        <v>0</v>
      </c>
      <c r="I23" s="49">
        <f t="shared" si="2"/>
        <v>0</v>
      </c>
      <c r="J23" s="49">
        <f t="shared" si="3"/>
        <v>0</v>
      </c>
      <c r="K23" s="49">
        <f t="shared" si="4"/>
        <v>0</v>
      </c>
    </row>
    <row r="24" spans="1:13" ht="13.5" thickBot="1" x14ac:dyDescent="0.25">
      <c r="A24" s="154" t="s">
        <v>33</v>
      </c>
      <c r="B24" s="155"/>
      <c r="C24" s="156"/>
      <c r="D24" s="90">
        <f>SUM(D18:D23)</f>
        <v>0</v>
      </c>
      <c r="E24" s="40" t="s">
        <v>20</v>
      </c>
      <c r="F24" s="40">
        <f t="shared" ref="F24:K24" si="5">SUM(F18:F23)</f>
        <v>0</v>
      </c>
      <c r="G24" s="71">
        <f t="shared" si="5"/>
        <v>0</v>
      </c>
      <c r="H24" s="71">
        <f t="shared" si="5"/>
        <v>0</v>
      </c>
      <c r="I24" s="80">
        <f t="shared" si="5"/>
        <v>0</v>
      </c>
      <c r="J24" s="80">
        <f t="shared" si="5"/>
        <v>0</v>
      </c>
      <c r="K24" s="80">
        <f t="shared" si="5"/>
        <v>0</v>
      </c>
    </row>
    <row r="25" spans="1:13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3" ht="13.5" customHeight="1" x14ac:dyDescent="0.25">
      <c r="A26" s="173" t="s">
        <v>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3"/>
      <c r="M26" s="27"/>
    </row>
    <row r="27" spans="1:13" ht="15.75" x14ac:dyDescent="0.25">
      <c r="A27" s="173" t="s">
        <v>22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M27" s="27"/>
    </row>
    <row r="28" spans="1:13" ht="10.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  <c r="M28" s="1"/>
    </row>
    <row r="29" spans="1:13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57"/>
      <c r="J29" s="96" t="s">
        <v>25</v>
      </c>
      <c r="K29" s="96"/>
      <c r="M29" s="1"/>
    </row>
    <row r="30" spans="1:13" ht="15.75" x14ac:dyDescent="0.25">
      <c r="A30" s="92" t="s">
        <v>26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M30" s="1"/>
    </row>
    <row r="31" spans="1:13" ht="14.25" customHeight="1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  <c r="M31" s="1"/>
    </row>
    <row r="32" spans="1:13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57"/>
      <c r="J32" s="96" t="s">
        <v>25</v>
      </c>
      <c r="K32" s="96"/>
      <c r="M32" s="1"/>
    </row>
    <row r="33" spans="1:13" ht="12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57"/>
      <c r="J34" s="96" t="s">
        <v>25</v>
      </c>
      <c r="K34" s="96"/>
    </row>
    <row r="35" spans="1:13" ht="15.75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3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57"/>
      <c r="J36" s="96" t="s">
        <v>25</v>
      </c>
      <c r="K36" s="96"/>
    </row>
  </sheetData>
  <mergeCells count="34">
    <mergeCell ref="A26:K26"/>
    <mergeCell ref="A27:K27"/>
    <mergeCell ref="F12:H12"/>
    <mergeCell ref="F13:H13"/>
    <mergeCell ref="A28:D28"/>
    <mergeCell ref="A24:C24"/>
    <mergeCell ref="A31:D31"/>
    <mergeCell ref="A32:D32"/>
    <mergeCell ref="E32:H32"/>
    <mergeCell ref="A29:D29"/>
    <mergeCell ref="E29:H29"/>
    <mergeCell ref="A36:D36"/>
    <mergeCell ref="E36:H36"/>
    <mergeCell ref="A33:D33"/>
    <mergeCell ref="A34:D34"/>
    <mergeCell ref="E34:H34"/>
    <mergeCell ref="A35:D35"/>
    <mergeCell ref="A10:G10"/>
    <mergeCell ref="A17:F17"/>
    <mergeCell ref="A5:K5"/>
    <mergeCell ref="L5:M5"/>
    <mergeCell ref="A6:K6"/>
    <mergeCell ref="L6:M6"/>
    <mergeCell ref="F7:J7"/>
    <mergeCell ref="A7:D7"/>
    <mergeCell ref="A8:D8"/>
    <mergeCell ref="F8:J8"/>
    <mergeCell ref="A9:J9"/>
    <mergeCell ref="A1:J1"/>
    <mergeCell ref="A2:K2"/>
    <mergeCell ref="A3:K3"/>
    <mergeCell ref="L3:M3"/>
    <mergeCell ref="A4:K4"/>
    <mergeCell ref="L4:M4"/>
  </mergeCells>
  <conditionalFormatting sqref="G18:K23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2021.gada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Normal="100" workbookViewId="0">
      <selection activeCell="D19" sqref="D19:E19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24" ht="15.75" x14ac:dyDescent="0.25">
      <c r="A2" s="159" t="s">
        <v>99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8"/>
      <c r="M2" s="48"/>
    </row>
    <row r="3" spans="1:24" ht="16.5" customHeight="1" x14ac:dyDescent="0.25">
      <c r="A3" s="159" t="s">
        <v>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24" ht="15.75" customHeight="1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1:24" ht="15.75" customHeight="1" x14ac:dyDescent="0.25">
      <c r="A5" s="159" t="s">
        <v>79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74"/>
      <c r="M5" s="174"/>
      <c r="P5" s="176"/>
      <c r="Q5" s="176"/>
      <c r="R5" s="176"/>
      <c r="S5" s="176"/>
      <c r="T5" s="176"/>
      <c r="U5" s="176"/>
      <c r="V5" s="176"/>
      <c r="W5" s="176"/>
      <c r="X5" s="176"/>
    </row>
    <row r="6" spans="1:24" ht="15.75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1"/>
    </row>
    <row r="7" spans="1:24" ht="13.5" customHeight="1" x14ac:dyDescent="0.3">
      <c r="A7" s="1"/>
      <c r="B7" s="10"/>
      <c r="C7" s="12"/>
      <c r="D7" s="5"/>
      <c r="E7" s="7"/>
      <c r="F7" s="7"/>
      <c r="G7" s="7"/>
      <c r="H7" s="12"/>
      <c r="I7" s="12"/>
      <c r="J7" s="12"/>
      <c r="K7" s="12"/>
      <c r="L7" s="12"/>
    </row>
    <row r="8" spans="1:24" x14ac:dyDescent="0.2">
      <c r="A8" s="139"/>
      <c r="B8" s="139"/>
      <c r="C8" s="139"/>
      <c r="D8" s="139"/>
      <c r="E8" s="15"/>
      <c r="F8" s="139"/>
      <c r="G8" s="139"/>
      <c r="H8" s="139"/>
      <c r="I8" s="139"/>
      <c r="J8" s="139"/>
      <c r="K8" s="4"/>
      <c r="L8" s="4"/>
    </row>
    <row r="9" spans="1:24" x14ac:dyDescent="0.2">
      <c r="A9" s="140" t="s">
        <v>1</v>
      </c>
      <c r="B9" s="140"/>
      <c r="C9" s="140"/>
      <c r="D9" s="140"/>
      <c r="E9" s="15"/>
      <c r="F9" s="140" t="s">
        <v>2</v>
      </c>
      <c r="G9" s="140"/>
      <c r="H9" s="140"/>
      <c r="I9" s="140"/>
      <c r="J9" s="140"/>
      <c r="K9" s="4"/>
      <c r="L9" s="4"/>
    </row>
    <row r="10" spans="1:24" ht="18.75" x14ac:dyDescent="0.3">
      <c r="A10" s="162" t="s">
        <v>65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2"/>
      <c r="L10" s="2"/>
    </row>
    <row r="11" spans="1:24" ht="18.75" x14ac:dyDescent="0.3">
      <c r="A11" s="142" t="s">
        <v>28</v>
      </c>
      <c r="B11" s="143"/>
      <c r="C11" s="143"/>
      <c r="D11" s="143"/>
      <c r="E11" s="143"/>
      <c r="F11" s="143"/>
      <c r="G11" s="143"/>
      <c r="H11" s="16"/>
      <c r="I11" s="58"/>
      <c r="J11" s="6"/>
      <c r="K11" s="4"/>
      <c r="L11" s="4"/>
    </row>
    <row r="12" spans="1:24" ht="13.5" customHeight="1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4"/>
      <c r="L12" s="4"/>
    </row>
    <row r="13" spans="1:24" ht="15.75" customHeight="1" x14ac:dyDescent="0.25">
      <c r="A13" s="3" t="s">
        <v>3</v>
      </c>
      <c r="B13" s="9"/>
      <c r="C13" s="9"/>
      <c r="D13" s="70" t="s">
        <v>4</v>
      </c>
      <c r="E13" s="70"/>
      <c r="F13" s="164"/>
      <c r="G13" s="164"/>
      <c r="H13" s="164"/>
      <c r="I13" s="11"/>
      <c r="J13" s="81"/>
      <c r="K13" s="11"/>
    </row>
    <row r="14" spans="1:24" ht="15" customHeight="1" x14ac:dyDescent="0.3">
      <c r="A14" s="1"/>
      <c r="B14" s="10"/>
      <c r="C14" s="13" t="s">
        <v>5</v>
      </c>
      <c r="D14" s="12"/>
      <c r="E14" s="17"/>
      <c r="F14" s="165" t="s">
        <v>6</v>
      </c>
      <c r="G14" s="165"/>
      <c r="H14" s="165"/>
      <c r="I14" s="82" t="s">
        <v>102</v>
      </c>
      <c r="J14" s="82"/>
      <c r="K14" s="82"/>
    </row>
    <row r="15" spans="1:24" ht="15.75" customHeight="1" thickBot="1" x14ac:dyDescent="0.25">
      <c r="A15" s="1"/>
      <c r="B15" s="11"/>
      <c r="C15" s="1"/>
      <c r="D15" s="1"/>
      <c r="E15" s="1"/>
      <c r="F15" s="1"/>
      <c r="G15" s="21"/>
      <c r="H15" s="1"/>
      <c r="I15" s="82" t="s">
        <v>103</v>
      </c>
      <c r="J15" s="83"/>
      <c r="K15" s="83"/>
      <c r="M15" s="22"/>
    </row>
    <row r="16" spans="1:24" ht="132" customHeight="1" thickBot="1" x14ac:dyDescent="0.25">
      <c r="A16" s="35" t="s">
        <v>7</v>
      </c>
      <c r="B16" s="36" t="s">
        <v>29</v>
      </c>
      <c r="C16" s="37" t="s">
        <v>66</v>
      </c>
      <c r="D16" s="35" t="s">
        <v>55</v>
      </c>
      <c r="E16" s="38" t="s">
        <v>36</v>
      </c>
      <c r="F16" s="38" t="s">
        <v>48</v>
      </c>
      <c r="G16" s="38" t="s">
        <v>62</v>
      </c>
      <c r="H16" s="39" t="s">
        <v>67</v>
      </c>
      <c r="I16" s="38" t="s">
        <v>87</v>
      </c>
      <c r="J16" s="38" t="s">
        <v>88</v>
      </c>
      <c r="K16" s="38" t="s">
        <v>64</v>
      </c>
    </row>
    <row r="17" spans="1:13" ht="15.75" thickBot="1" x14ac:dyDescent="0.25">
      <c r="A17" s="35" t="s">
        <v>8</v>
      </c>
      <c r="B17" s="36" t="s">
        <v>9</v>
      </c>
      <c r="C17" s="37" t="s">
        <v>10</v>
      </c>
      <c r="D17" s="37" t="s">
        <v>11</v>
      </c>
      <c r="E17" s="35" t="s">
        <v>12</v>
      </c>
      <c r="F17" s="38" t="s">
        <v>13</v>
      </c>
      <c r="G17" s="38" t="s">
        <v>14</v>
      </c>
      <c r="H17" s="38" t="s">
        <v>15</v>
      </c>
      <c r="I17" s="59" t="s">
        <v>16</v>
      </c>
      <c r="J17" s="38" t="s">
        <v>17</v>
      </c>
      <c r="K17" s="38" t="s">
        <v>18</v>
      </c>
    </row>
    <row r="18" spans="1:13" ht="13.5" thickBot="1" x14ac:dyDescent="0.25">
      <c r="A18" s="135" t="s">
        <v>19</v>
      </c>
      <c r="B18" s="136"/>
      <c r="C18" s="136"/>
      <c r="D18" s="136"/>
      <c r="E18" s="136"/>
      <c r="F18" s="138"/>
      <c r="G18" s="41" t="s">
        <v>47</v>
      </c>
      <c r="H18" s="42" t="s">
        <v>46</v>
      </c>
      <c r="I18" s="60" t="s">
        <v>98</v>
      </c>
      <c r="J18" s="42" t="s">
        <v>104</v>
      </c>
      <c r="K18" s="41" t="s">
        <v>56</v>
      </c>
    </row>
    <row r="19" spans="1:13" x14ac:dyDescent="0.2">
      <c r="A19" s="45">
        <v>1</v>
      </c>
      <c r="B19" s="52"/>
      <c r="C19" s="117"/>
      <c r="D19" s="56"/>
      <c r="E19" s="56"/>
      <c r="F19" s="56"/>
      <c r="G19" s="31">
        <f t="shared" ref="G19" si="0">IF(D19-F19&gt;=0,D19-F19,0)</f>
        <v>0</v>
      </c>
      <c r="H19" s="77">
        <f t="shared" ref="H19" si="1">ROUND(G19*E19, 0)</f>
        <v>0</v>
      </c>
      <c r="I19" s="49">
        <f>ROUND(75/1000*H19, 2)</f>
        <v>0</v>
      </c>
      <c r="J19" s="49">
        <f>ROUND(80.25/1000*H19, 2)</f>
        <v>0</v>
      </c>
      <c r="K19" s="49">
        <f t="shared" ref="K19" si="2">ROUND(J19-I19, 2)</f>
        <v>0</v>
      </c>
    </row>
    <row r="20" spans="1:13" x14ac:dyDescent="0.2">
      <c r="A20" s="46">
        <v>2</v>
      </c>
      <c r="B20" s="51"/>
      <c r="C20" s="118"/>
      <c r="D20" s="56"/>
      <c r="E20" s="56"/>
      <c r="F20" s="56"/>
      <c r="G20" s="31">
        <f t="shared" ref="G20:G24" si="3">IF(D20-F20&gt;=0,D20-F20,0)</f>
        <v>0</v>
      </c>
      <c r="H20" s="77">
        <f t="shared" ref="H20:H24" si="4">ROUND(G20*E20, 0)</f>
        <v>0</v>
      </c>
      <c r="I20" s="49">
        <f t="shared" ref="I20:I24" si="5">ROUND(75/1000*H20, 2)</f>
        <v>0</v>
      </c>
      <c r="J20" s="49">
        <f t="shared" ref="J20:J24" si="6">ROUND(80.25/1000*H20, 2)</f>
        <v>0</v>
      </c>
      <c r="K20" s="49">
        <f t="shared" ref="K20:K24" si="7">ROUND(J20-I20, 2)</f>
        <v>0</v>
      </c>
    </row>
    <row r="21" spans="1:13" x14ac:dyDescent="0.2">
      <c r="A21" s="46">
        <v>3</v>
      </c>
      <c r="B21" s="51"/>
      <c r="C21" s="118"/>
      <c r="D21" s="56"/>
      <c r="E21" s="56"/>
      <c r="F21" s="56"/>
      <c r="G21" s="31">
        <f t="shared" si="3"/>
        <v>0</v>
      </c>
      <c r="H21" s="77">
        <f t="shared" si="4"/>
        <v>0</v>
      </c>
      <c r="I21" s="49">
        <f t="shared" si="5"/>
        <v>0</v>
      </c>
      <c r="J21" s="49">
        <f t="shared" si="6"/>
        <v>0</v>
      </c>
      <c r="K21" s="49">
        <f t="shared" si="7"/>
        <v>0</v>
      </c>
    </row>
    <row r="22" spans="1:13" x14ac:dyDescent="0.2">
      <c r="A22" s="46">
        <v>4</v>
      </c>
      <c r="B22" s="51"/>
      <c r="C22" s="118"/>
      <c r="D22" s="56"/>
      <c r="E22" s="56"/>
      <c r="F22" s="56"/>
      <c r="G22" s="31">
        <f t="shared" si="3"/>
        <v>0</v>
      </c>
      <c r="H22" s="77">
        <f t="shared" si="4"/>
        <v>0</v>
      </c>
      <c r="I22" s="49">
        <f t="shared" si="5"/>
        <v>0</v>
      </c>
      <c r="J22" s="49">
        <f t="shared" si="6"/>
        <v>0</v>
      </c>
      <c r="K22" s="49">
        <f t="shared" si="7"/>
        <v>0</v>
      </c>
    </row>
    <row r="23" spans="1:13" x14ac:dyDescent="0.2">
      <c r="A23" s="46">
        <v>5</v>
      </c>
      <c r="B23" s="51"/>
      <c r="C23" s="118"/>
      <c r="D23" s="56"/>
      <c r="E23" s="56"/>
      <c r="F23" s="56"/>
      <c r="G23" s="31">
        <f t="shared" si="3"/>
        <v>0</v>
      </c>
      <c r="H23" s="77">
        <f t="shared" si="4"/>
        <v>0</v>
      </c>
      <c r="I23" s="49">
        <f t="shared" si="5"/>
        <v>0</v>
      </c>
      <c r="J23" s="49">
        <f t="shared" si="6"/>
        <v>0</v>
      </c>
      <c r="K23" s="49">
        <f t="shared" si="7"/>
        <v>0</v>
      </c>
    </row>
    <row r="24" spans="1:13" ht="13.5" thickBot="1" x14ac:dyDescent="0.25">
      <c r="A24" s="46">
        <v>6</v>
      </c>
      <c r="B24" s="51"/>
      <c r="C24" s="118"/>
      <c r="D24" s="56"/>
      <c r="E24" s="56"/>
      <c r="F24" s="56"/>
      <c r="G24" s="31">
        <f t="shared" si="3"/>
        <v>0</v>
      </c>
      <c r="H24" s="77">
        <f t="shared" si="4"/>
        <v>0</v>
      </c>
      <c r="I24" s="49">
        <f t="shared" si="5"/>
        <v>0</v>
      </c>
      <c r="J24" s="49">
        <f t="shared" si="6"/>
        <v>0</v>
      </c>
      <c r="K24" s="49">
        <f t="shared" si="7"/>
        <v>0</v>
      </c>
    </row>
    <row r="25" spans="1:13" ht="13.5" thickBot="1" x14ac:dyDescent="0.25">
      <c r="A25" s="154" t="s">
        <v>33</v>
      </c>
      <c r="B25" s="155"/>
      <c r="C25" s="175"/>
      <c r="D25" s="90">
        <f>SUM(D19:D24)</f>
        <v>0</v>
      </c>
      <c r="E25" s="40" t="s">
        <v>20</v>
      </c>
      <c r="F25" s="40">
        <f t="shared" ref="F25:K25" si="8">SUM(F19:F24)</f>
        <v>0</v>
      </c>
      <c r="G25" s="71">
        <f t="shared" si="8"/>
        <v>0</v>
      </c>
      <c r="H25" s="71">
        <f t="shared" si="8"/>
        <v>0</v>
      </c>
      <c r="I25" s="80">
        <f t="shared" si="8"/>
        <v>0</v>
      </c>
      <c r="J25" s="80">
        <f t="shared" si="8"/>
        <v>0</v>
      </c>
      <c r="K25" s="80">
        <f t="shared" si="8"/>
        <v>0</v>
      </c>
    </row>
    <row r="26" spans="1:13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3" ht="12.75" customHeight="1" x14ac:dyDescent="0.25">
      <c r="A27" s="173" t="s">
        <v>21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3"/>
      <c r="M27" s="27"/>
    </row>
    <row r="28" spans="1:13" ht="13.5" customHeight="1" x14ac:dyDescent="0.25">
      <c r="A28" s="173" t="s">
        <v>22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3"/>
      <c r="M28" s="27"/>
    </row>
    <row r="29" spans="1:13" ht="12" customHeight="1" x14ac:dyDescent="0.25">
      <c r="A29" s="152"/>
      <c r="B29" s="152"/>
      <c r="C29" s="152"/>
      <c r="D29" s="152"/>
      <c r="E29" s="8"/>
      <c r="F29" s="8"/>
      <c r="G29" s="8"/>
      <c r="H29" s="8"/>
      <c r="I29" s="8"/>
      <c r="J29" s="8"/>
      <c r="K29" s="8"/>
      <c r="M29" s="1"/>
    </row>
    <row r="30" spans="1:13" x14ac:dyDescent="0.2">
      <c r="A30" s="140" t="s">
        <v>23</v>
      </c>
      <c r="B30" s="140"/>
      <c r="C30" s="140"/>
      <c r="D30" s="140"/>
      <c r="E30" s="157" t="s">
        <v>24</v>
      </c>
      <c r="F30" s="157"/>
      <c r="G30" s="157"/>
      <c r="H30" s="157"/>
      <c r="I30" s="57"/>
      <c r="J30" s="96" t="s">
        <v>25</v>
      </c>
      <c r="K30" s="96"/>
      <c r="M30" s="1"/>
    </row>
    <row r="31" spans="1:13" ht="15.75" x14ac:dyDescent="0.25">
      <c r="A31" s="92" t="s">
        <v>26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M31" s="1"/>
    </row>
    <row r="32" spans="1:13" ht="12" customHeight="1" x14ac:dyDescent="0.25">
      <c r="A32" s="152"/>
      <c r="B32" s="152"/>
      <c r="C32" s="152"/>
      <c r="D32" s="152"/>
      <c r="E32" s="8"/>
      <c r="F32" s="8"/>
      <c r="G32" s="8"/>
      <c r="H32" s="8"/>
      <c r="I32" s="8"/>
      <c r="J32" s="8"/>
      <c r="K32" s="8"/>
      <c r="M32" s="1"/>
    </row>
    <row r="33" spans="1:13" x14ac:dyDescent="0.2">
      <c r="A33" s="140" t="s">
        <v>23</v>
      </c>
      <c r="B33" s="140"/>
      <c r="C33" s="140"/>
      <c r="D33" s="140"/>
      <c r="E33" s="157" t="s">
        <v>24</v>
      </c>
      <c r="F33" s="157"/>
      <c r="G33" s="157"/>
      <c r="H33" s="157"/>
      <c r="I33" s="57"/>
      <c r="J33" s="96" t="s">
        <v>25</v>
      </c>
      <c r="K33" s="96"/>
      <c r="M33" s="1"/>
    </row>
    <row r="34" spans="1:13" ht="12" customHeight="1" x14ac:dyDescent="0.25">
      <c r="A34" s="152"/>
      <c r="B34" s="152"/>
      <c r="C34" s="152"/>
      <c r="D34" s="152"/>
      <c r="E34" s="8"/>
      <c r="F34" s="8"/>
      <c r="G34" s="8"/>
      <c r="H34" s="8"/>
      <c r="I34" s="8"/>
      <c r="J34" s="8"/>
      <c r="K34" s="8"/>
      <c r="M34" s="1"/>
    </row>
    <row r="35" spans="1:13" x14ac:dyDescent="0.2">
      <c r="A35" s="140" t="s">
        <v>23</v>
      </c>
      <c r="B35" s="140"/>
      <c r="C35" s="140"/>
      <c r="D35" s="140"/>
      <c r="E35" s="157" t="s">
        <v>24</v>
      </c>
      <c r="F35" s="157"/>
      <c r="G35" s="157"/>
      <c r="H35" s="157"/>
      <c r="I35" s="57"/>
      <c r="J35" s="96" t="s">
        <v>25</v>
      </c>
      <c r="K35" s="96"/>
    </row>
    <row r="36" spans="1:13" ht="12" customHeight="1" x14ac:dyDescent="0.25">
      <c r="A36" s="152"/>
      <c r="B36" s="152"/>
      <c r="C36" s="152"/>
      <c r="D36" s="152"/>
      <c r="E36" s="8"/>
      <c r="F36" s="8"/>
      <c r="G36" s="8"/>
      <c r="H36" s="8"/>
      <c r="I36" s="8"/>
      <c r="J36" s="8"/>
      <c r="K36" s="8"/>
    </row>
    <row r="37" spans="1:13" x14ac:dyDescent="0.2">
      <c r="A37" s="140" t="s">
        <v>23</v>
      </c>
      <c r="B37" s="140"/>
      <c r="C37" s="140"/>
      <c r="D37" s="140"/>
      <c r="E37" s="157" t="s">
        <v>24</v>
      </c>
      <c r="F37" s="157"/>
      <c r="G37" s="157"/>
      <c r="H37" s="157"/>
      <c r="I37" s="57"/>
      <c r="J37" s="96" t="s">
        <v>25</v>
      </c>
      <c r="K37" s="96"/>
    </row>
  </sheetData>
  <mergeCells count="35">
    <mergeCell ref="P4:X4"/>
    <mergeCell ref="P5:X5"/>
    <mergeCell ref="A35:D35"/>
    <mergeCell ref="E35:H35"/>
    <mergeCell ref="A27:K27"/>
    <mergeCell ref="A28:K28"/>
    <mergeCell ref="A29:D29"/>
    <mergeCell ref="A30:D30"/>
    <mergeCell ref="E30:H30"/>
    <mergeCell ref="A10:J10"/>
    <mergeCell ref="A11:G11"/>
    <mergeCell ref="F13:H13"/>
    <mergeCell ref="F14:H14"/>
    <mergeCell ref="A18:F18"/>
    <mergeCell ref="L3:M3"/>
    <mergeCell ref="A37:D37"/>
    <mergeCell ref="E37:H37"/>
    <mergeCell ref="A32:D32"/>
    <mergeCell ref="A33:D33"/>
    <mergeCell ref="E33:H33"/>
    <mergeCell ref="A34:D34"/>
    <mergeCell ref="A36:D36"/>
    <mergeCell ref="L4:M4"/>
    <mergeCell ref="L5:M5"/>
    <mergeCell ref="A25:C25"/>
    <mergeCell ref="A1:J1"/>
    <mergeCell ref="A8:D8"/>
    <mergeCell ref="F8:J8"/>
    <mergeCell ref="A9:D9"/>
    <mergeCell ref="F9:J9"/>
    <mergeCell ref="A2:K2"/>
    <mergeCell ref="A4:K4"/>
    <mergeCell ref="A5:K5"/>
    <mergeCell ref="A3:K3"/>
    <mergeCell ref="A6:K6"/>
  </mergeCells>
  <conditionalFormatting sqref="G19:G24">
    <cfRule type="cellIs" dxfId="9" priority="5" stopIfTrue="1" operator="equal">
      <formula>0</formula>
    </cfRule>
  </conditionalFormatting>
  <conditionalFormatting sqref="H19:H24">
    <cfRule type="cellIs" dxfId="8" priority="4" stopIfTrue="1" operator="equal">
      <formula>0</formula>
    </cfRule>
  </conditionalFormatting>
  <conditionalFormatting sqref="I19:I24">
    <cfRule type="cellIs" dxfId="7" priority="3" stopIfTrue="1" operator="equal">
      <formula>0</formula>
    </cfRule>
  </conditionalFormatting>
  <conditionalFormatting sqref="J19:J24">
    <cfRule type="cellIs" dxfId="6" priority="2" stopIfTrue="1" operator="equal">
      <formula>0</formula>
    </cfRule>
  </conditionalFormatting>
  <conditionalFormatting sqref="K19:K24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2021.gada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4" customWidth="1"/>
    <col min="3" max="3" width="13.42578125" customWidth="1"/>
    <col min="4" max="4" width="10.42578125" customWidth="1"/>
    <col min="5" max="5" width="10.85546875" customWidth="1"/>
    <col min="6" max="6" width="14.85546875" customWidth="1"/>
    <col min="7" max="7" width="11.140625" customWidth="1"/>
    <col min="8" max="9" width="12.42578125" customWidth="1"/>
    <col min="10" max="10" width="14.7109375" customWidth="1"/>
    <col min="11" max="11" width="17.7109375" customWidth="1"/>
  </cols>
  <sheetData>
    <row r="1" spans="1:11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</row>
    <row r="2" spans="1:11" ht="30.75" customHeight="1" x14ac:dyDescent="0.25">
      <c r="A2" s="159" t="s">
        <v>100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5.75" customHeight="1" x14ac:dyDescent="0.25">
      <c r="A3" s="159" t="s">
        <v>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30.75" customHeight="1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ht="15.75" customHeight="1" x14ac:dyDescent="0.25">
      <c r="A5" s="159" t="s">
        <v>79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ht="15.75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</row>
    <row r="8" spans="1:11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</row>
    <row r="9" spans="1:11" ht="15.75" customHeight="1" x14ac:dyDescent="0.3">
      <c r="A9" s="162" t="s">
        <v>76</v>
      </c>
      <c r="B9" s="162"/>
      <c r="C9" s="162"/>
      <c r="D9" s="162"/>
      <c r="E9" s="162"/>
      <c r="F9" s="162"/>
      <c r="G9" s="162"/>
      <c r="H9" s="162"/>
      <c r="I9" s="162"/>
      <c r="J9" s="162"/>
      <c r="K9" s="97"/>
    </row>
    <row r="10" spans="1:11" ht="16.5" customHeight="1" x14ac:dyDescent="0.3">
      <c r="A10" s="142" t="s">
        <v>28</v>
      </c>
      <c r="B10" s="143"/>
      <c r="C10" s="143"/>
      <c r="D10" s="143"/>
      <c r="E10" s="143"/>
      <c r="F10" s="143"/>
      <c r="G10" s="143"/>
      <c r="H10" s="16"/>
      <c r="I10" s="58"/>
      <c r="J10" s="6"/>
      <c r="K10" s="4"/>
    </row>
    <row r="11" spans="1:11" ht="14.25" customHeigh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4"/>
    </row>
    <row r="12" spans="1:11" ht="15.75" x14ac:dyDescent="0.25">
      <c r="A12" s="99" t="s">
        <v>3</v>
      </c>
      <c r="B12" s="9"/>
      <c r="C12" s="9"/>
      <c r="D12" s="70" t="s">
        <v>4</v>
      </c>
      <c r="E12" s="70"/>
      <c r="F12" s="164"/>
      <c r="G12" s="164"/>
      <c r="H12" s="164"/>
      <c r="I12" s="11"/>
      <c r="J12" s="81"/>
      <c r="K12" s="11"/>
    </row>
    <row r="13" spans="1:11" ht="15.75" customHeight="1" x14ac:dyDescent="0.3">
      <c r="A13" s="1"/>
      <c r="B13" s="10"/>
      <c r="C13" s="100" t="s">
        <v>5</v>
      </c>
      <c r="D13" s="12"/>
      <c r="E13" s="17"/>
      <c r="F13" s="165" t="s">
        <v>6</v>
      </c>
      <c r="G13" s="165"/>
      <c r="H13" s="165"/>
      <c r="I13" s="82" t="s">
        <v>102</v>
      </c>
      <c r="J13" s="82"/>
      <c r="K13" s="82"/>
    </row>
    <row r="14" spans="1:11" ht="13.5" thickBot="1" x14ac:dyDescent="0.25">
      <c r="A14" s="1"/>
      <c r="B14" s="11"/>
      <c r="C14" s="1"/>
      <c r="D14" s="1"/>
      <c r="E14" s="1"/>
      <c r="F14" s="1"/>
      <c r="G14" s="21"/>
      <c r="H14" s="1"/>
      <c r="I14" s="82" t="s">
        <v>107</v>
      </c>
      <c r="J14" s="83"/>
      <c r="K14" s="83"/>
    </row>
    <row r="15" spans="1:11" ht="116.25" customHeight="1" thickBot="1" x14ac:dyDescent="0.25">
      <c r="A15" s="35" t="s">
        <v>7</v>
      </c>
      <c r="B15" s="36" t="s">
        <v>29</v>
      </c>
      <c r="C15" s="37" t="s">
        <v>83</v>
      </c>
      <c r="D15" s="35" t="s">
        <v>55</v>
      </c>
      <c r="E15" s="38" t="s">
        <v>36</v>
      </c>
      <c r="F15" s="38" t="s">
        <v>48</v>
      </c>
      <c r="G15" s="38" t="s">
        <v>62</v>
      </c>
      <c r="H15" s="101" t="s">
        <v>84</v>
      </c>
      <c r="I15" s="38" t="s">
        <v>85</v>
      </c>
      <c r="J15" s="38" t="s">
        <v>86</v>
      </c>
      <c r="K15" s="38" t="s">
        <v>64</v>
      </c>
    </row>
    <row r="16" spans="1:11" ht="11.25" customHeight="1" thickBot="1" x14ac:dyDescent="0.25">
      <c r="A16" s="35" t="s">
        <v>8</v>
      </c>
      <c r="B16" s="36" t="s">
        <v>9</v>
      </c>
      <c r="C16" s="37" t="s">
        <v>10</v>
      </c>
      <c r="D16" s="37" t="s">
        <v>11</v>
      </c>
      <c r="E16" s="35" t="s">
        <v>12</v>
      </c>
      <c r="F16" s="38" t="s">
        <v>13</v>
      </c>
      <c r="G16" s="38" t="s">
        <v>14</v>
      </c>
      <c r="H16" s="38" t="s">
        <v>15</v>
      </c>
      <c r="I16" s="59" t="s">
        <v>16</v>
      </c>
      <c r="J16" s="38" t="s">
        <v>17</v>
      </c>
      <c r="K16" s="38" t="s">
        <v>18</v>
      </c>
    </row>
    <row r="17" spans="1:11" ht="13.5" thickBot="1" x14ac:dyDescent="0.25">
      <c r="A17" s="135" t="s">
        <v>19</v>
      </c>
      <c r="B17" s="136"/>
      <c r="C17" s="136"/>
      <c r="D17" s="136"/>
      <c r="E17" s="136"/>
      <c r="F17" s="138"/>
      <c r="G17" s="41" t="s">
        <v>47</v>
      </c>
      <c r="H17" s="42" t="s">
        <v>46</v>
      </c>
      <c r="I17" s="60" t="s">
        <v>98</v>
      </c>
      <c r="J17" s="42" t="s">
        <v>108</v>
      </c>
      <c r="K17" s="41" t="s">
        <v>56</v>
      </c>
    </row>
    <row r="18" spans="1:11" x14ac:dyDescent="0.2">
      <c r="A18" s="45">
        <v>1</v>
      </c>
      <c r="B18" s="108"/>
      <c r="C18" s="119"/>
      <c r="D18" s="116"/>
      <c r="E18" s="56"/>
      <c r="F18" s="56"/>
      <c r="G18" s="31">
        <f t="shared" ref="G18:G22" si="0">IF(D18-F18&gt;=0,D18-F18,0)</f>
        <v>0</v>
      </c>
      <c r="H18" s="77">
        <f t="shared" ref="H18:H22" si="1">ROUND(G18*E18, 0)</f>
        <v>0</v>
      </c>
      <c r="I18" s="49">
        <f t="shared" ref="I18:I22" si="2">ROUND(75/1000*H18, 2)</f>
        <v>0</v>
      </c>
      <c r="J18" s="49">
        <f t="shared" ref="J18:J22" si="3">ROUND(160/1000*H18, 2)</f>
        <v>0</v>
      </c>
      <c r="K18" s="49">
        <f t="shared" ref="K18:K22" si="4">ROUND(J18-I18, 2)</f>
        <v>0</v>
      </c>
    </row>
    <row r="19" spans="1:11" x14ac:dyDescent="0.2">
      <c r="A19" s="46">
        <v>2</v>
      </c>
      <c r="B19" s="109"/>
      <c r="C19" s="120"/>
      <c r="D19" s="116"/>
      <c r="E19" s="56"/>
      <c r="F19" s="56"/>
      <c r="G19" s="31">
        <f t="shared" si="0"/>
        <v>0</v>
      </c>
      <c r="H19" s="77">
        <f t="shared" si="1"/>
        <v>0</v>
      </c>
      <c r="I19" s="49">
        <f t="shared" si="2"/>
        <v>0</v>
      </c>
      <c r="J19" s="49">
        <f t="shared" si="3"/>
        <v>0</v>
      </c>
      <c r="K19" s="49">
        <f t="shared" si="4"/>
        <v>0</v>
      </c>
    </row>
    <row r="20" spans="1:11" x14ac:dyDescent="0.2">
      <c r="A20" s="46">
        <v>3</v>
      </c>
      <c r="B20" s="109"/>
      <c r="C20" s="120"/>
      <c r="D20" s="116"/>
      <c r="E20" s="56"/>
      <c r="F20" s="56"/>
      <c r="G20" s="31">
        <f t="shared" si="0"/>
        <v>0</v>
      </c>
      <c r="H20" s="77">
        <f t="shared" si="1"/>
        <v>0</v>
      </c>
      <c r="I20" s="49">
        <f t="shared" si="2"/>
        <v>0</v>
      </c>
      <c r="J20" s="49">
        <f t="shared" si="3"/>
        <v>0</v>
      </c>
      <c r="K20" s="49">
        <f t="shared" si="4"/>
        <v>0</v>
      </c>
    </row>
    <row r="21" spans="1:11" x14ac:dyDescent="0.2">
      <c r="A21" s="46">
        <v>4</v>
      </c>
      <c r="B21" s="109"/>
      <c r="C21" s="120"/>
      <c r="D21" s="116"/>
      <c r="E21" s="56"/>
      <c r="F21" s="56"/>
      <c r="G21" s="31">
        <f t="shared" si="0"/>
        <v>0</v>
      </c>
      <c r="H21" s="77">
        <f t="shared" si="1"/>
        <v>0</v>
      </c>
      <c r="I21" s="49">
        <f t="shared" si="2"/>
        <v>0</v>
      </c>
      <c r="J21" s="49">
        <f t="shared" si="3"/>
        <v>0</v>
      </c>
      <c r="K21" s="49">
        <f t="shared" si="4"/>
        <v>0</v>
      </c>
    </row>
    <row r="22" spans="1:11" x14ac:dyDescent="0.2">
      <c r="A22" s="46">
        <v>5</v>
      </c>
      <c r="B22" s="109"/>
      <c r="C22" s="120"/>
      <c r="D22" s="116"/>
      <c r="E22" s="56"/>
      <c r="F22" s="56"/>
      <c r="G22" s="31">
        <f t="shared" si="0"/>
        <v>0</v>
      </c>
      <c r="H22" s="77">
        <f t="shared" si="1"/>
        <v>0</v>
      </c>
      <c r="I22" s="49">
        <f t="shared" si="2"/>
        <v>0</v>
      </c>
      <c r="J22" s="49">
        <f t="shared" si="3"/>
        <v>0</v>
      </c>
      <c r="K22" s="49">
        <f t="shared" si="4"/>
        <v>0</v>
      </c>
    </row>
    <row r="23" spans="1:11" ht="13.5" thickBot="1" x14ac:dyDescent="0.25">
      <c r="A23" s="46">
        <v>6</v>
      </c>
      <c r="B23" s="109"/>
      <c r="C23" s="121"/>
      <c r="D23" s="116"/>
      <c r="E23" s="56"/>
      <c r="F23" s="56"/>
      <c r="G23" s="31">
        <f t="shared" ref="G23" si="5">IF(D23-F23&gt;=0,D23-F23,0)</f>
        <v>0</v>
      </c>
      <c r="H23" s="77">
        <f t="shared" ref="H23" si="6">ROUND(G23*E23, 0)</f>
        <v>0</v>
      </c>
      <c r="I23" s="49">
        <f t="shared" ref="I23" si="7">ROUND(75/1000*H23, 2)</f>
        <v>0</v>
      </c>
      <c r="J23" s="49">
        <f t="shared" ref="J23" si="8">ROUND(160/1000*H23, 2)</f>
        <v>0</v>
      </c>
      <c r="K23" s="49">
        <f t="shared" ref="K23" si="9">ROUND(J23-I23, 2)</f>
        <v>0</v>
      </c>
    </row>
    <row r="24" spans="1:11" ht="13.5" thickBot="1" x14ac:dyDescent="0.25">
      <c r="A24" s="154" t="s">
        <v>33</v>
      </c>
      <c r="B24" s="155"/>
      <c r="C24" s="175"/>
      <c r="D24" s="90">
        <f>SUM(D18:D23)</f>
        <v>0</v>
      </c>
      <c r="E24" s="40" t="s">
        <v>20</v>
      </c>
      <c r="F24" s="40">
        <f t="shared" ref="F24:K24" si="10">SUM(F18:F23)</f>
        <v>0</v>
      </c>
      <c r="G24" s="71">
        <f t="shared" si="10"/>
        <v>0</v>
      </c>
      <c r="H24" s="71">
        <f t="shared" si="10"/>
        <v>0</v>
      </c>
      <c r="I24" s="80">
        <f t="shared" si="10"/>
        <v>0</v>
      </c>
      <c r="J24" s="80">
        <f t="shared" si="10"/>
        <v>0</v>
      </c>
      <c r="K24" s="80">
        <f t="shared" si="10"/>
        <v>0</v>
      </c>
    </row>
    <row r="25" spans="1:1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2.75" customHeight="1" x14ac:dyDescent="0.25">
      <c r="A26" s="173" t="s">
        <v>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 ht="12" customHeight="1" x14ac:dyDescent="0.25">
      <c r="A27" s="173" t="s">
        <v>22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</row>
    <row r="28" spans="1:11" ht="12.7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</row>
    <row r="29" spans="1:11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98"/>
      <c r="J29" s="96" t="s">
        <v>25</v>
      </c>
      <c r="K29" s="96"/>
    </row>
    <row r="30" spans="1:11" ht="12" customHeight="1" x14ac:dyDescent="0.25">
      <c r="A30" s="99" t="s">
        <v>26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ht="12.75" customHeight="1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</row>
    <row r="32" spans="1:11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98"/>
      <c r="J32" s="96" t="s">
        <v>25</v>
      </c>
      <c r="K32" s="96"/>
    </row>
    <row r="33" spans="1:11" ht="12.75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</row>
    <row r="34" spans="1:11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98"/>
      <c r="J34" s="96" t="s">
        <v>25</v>
      </c>
      <c r="K34" s="96"/>
    </row>
    <row r="35" spans="1:11" ht="12" customHeight="1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1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98"/>
      <c r="J36" s="96" t="s">
        <v>25</v>
      </c>
      <c r="K36" s="96"/>
    </row>
  </sheetData>
  <mergeCells count="30">
    <mergeCell ref="A33:D33"/>
    <mergeCell ref="A34:D34"/>
    <mergeCell ref="E34:H34"/>
    <mergeCell ref="A35:D35"/>
    <mergeCell ref="A36:D36"/>
    <mergeCell ref="E36:H36"/>
    <mergeCell ref="A28:D28"/>
    <mergeCell ref="A29:D29"/>
    <mergeCell ref="E29:H29"/>
    <mergeCell ref="A31:D31"/>
    <mergeCell ref="A32:D32"/>
    <mergeCell ref="E32:H32"/>
    <mergeCell ref="A27:K27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24:C24"/>
    <mergeCell ref="A26:K26"/>
    <mergeCell ref="A6:K6"/>
    <mergeCell ref="A1:J1"/>
    <mergeCell ref="A2:K2"/>
    <mergeCell ref="A3:K3"/>
    <mergeCell ref="A4:K4"/>
    <mergeCell ref="A5:K5"/>
  </mergeCells>
  <conditionalFormatting sqref="K18:K23">
    <cfRule type="cellIs" dxfId="4" priority="1" stopIfTrue="1" operator="equal">
      <formula>0</formula>
    </cfRule>
  </conditionalFormatting>
  <conditionalFormatting sqref="G18:G23">
    <cfRule type="cellIs" dxfId="3" priority="5" stopIfTrue="1" operator="equal">
      <formula>0</formula>
    </cfRule>
  </conditionalFormatting>
  <conditionalFormatting sqref="H18:H23">
    <cfRule type="cellIs" dxfId="2" priority="4" stopIfTrue="1" operator="equal">
      <formula>0</formula>
    </cfRule>
  </conditionalFormatting>
  <conditionalFormatting sqref="I18:I23">
    <cfRule type="cellIs" dxfId="1" priority="3" stopIfTrue="1" operator="equal">
      <formula>0</formula>
    </cfRule>
  </conditionalFormatting>
  <conditionalFormatting sqref="J18:J2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 2.pielikums 
&amp;8metodiskajam materiālam par tabakas izstrādājumu inventarizāciju un akcīzes nodokļa 
starpības summas aprēķināšanu saistībā ar akcīzes nodokļa likmes maiņu 2021.gada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2" zoomScaleNormal="100" workbookViewId="0">
      <selection activeCell="A2" sqref="A2:G2"/>
    </sheetView>
  </sheetViews>
  <sheetFormatPr defaultRowHeight="12.75" x14ac:dyDescent="0.2"/>
  <cols>
    <col min="1" max="1" width="21.42578125" style="28" customWidth="1"/>
    <col min="2" max="2" width="18.28515625" style="28" customWidth="1"/>
    <col min="3" max="4" width="9.140625" style="28"/>
    <col min="5" max="5" width="31" style="28" customWidth="1"/>
    <col min="6" max="6" width="30" style="28" customWidth="1"/>
    <col min="7" max="7" width="30.7109375" style="28" customWidth="1"/>
    <col min="8" max="16384" width="9.140625" style="28"/>
  </cols>
  <sheetData>
    <row r="1" spans="1:8" ht="42" customHeight="1" x14ac:dyDescent="0.2">
      <c r="F1" s="130"/>
      <c r="G1" s="177"/>
      <c r="H1" s="177"/>
    </row>
    <row r="2" spans="1:8" ht="15.75" x14ac:dyDescent="0.25">
      <c r="A2" s="183" t="s">
        <v>0</v>
      </c>
      <c r="B2" s="183"/>
      <c r="C2" s="183"/>
      <c r="D2" s="183"/>
      <c r="E2" s="183"/>
      <c r="F2" s="183"/>
      <c r="G2" s="183"/>
    </row>
    <row r="3" spans="1:8" ht="31.5" customHeight="1" x14ac:dyDescent="0.2">
      <c r="A3" s="184" t="s">
        <v>82</v>
      </c>
      <c r="B3" s="184"/>
      <c r="C3" s="184"/>
      <c r="D3" s="184"/>
      <c r="E3" s="184"/>
      <c r="F3" s="184"/>
      <c r="G3" s="184"/>
    </row>
    <row r="4" spans="1:8" ht="17.25" customHeight="1" x14ac:dyDescent="0.2">
      <c r="A4" s="184" t="s">
        <v>49</v>
      </c>
      <c r="B4" s="184"/>
      <c r="C4" s="184"/>
      <c r="D4" s="184"/>
      <c r="E4" s="184"/>
      <c r="F4" s="184"/>
      <c r="G4" s="184"/>
    </row>
    <row r="5" spans="1:8" ht="21" customHeight="1" x14ac:dyDescent="0.2">
      <c r="A5" s="184" t="s">
        <v>50</v>
      </c>
      <c r="B5" s="184"/>
      <c r="C5" s="184"/>
      <c r="D5" s="184"/>
      <c r="E5" s="184"/>
      <c r="F5" s="184"/>
      <c r="G5" s="184"/>
    </row>
    <row r="6" spans="1:8" ht="36.75" customHeight="1" x14ac:dyDescent="0.2">
      <c r="A6" s="182" t="s">
        <v>53</v>
      </c>
      <c r="B6" s="182"/>
      <c r="C6" s="182"/>
      <c r="D6" s="182"/>
      <c r="E6" s="182"/>
      <c r="F6" s="182"/>
      <c r="G6" s="182"/>
    </row>
    <row r="7" spans="1:8" ht="18.75" x14ac:dyDescent="0.3">
      <c r="A7" s="178" t="s">
        <v>39</v>
      </c>
      <c r="B7" s="179"/>
      <c r="C7" s="179"/>
      <c r="D7" s="179"/>
      <c r="E7" s="124"/>
      <c r="F7" s="180"/>
      <c r="G7" s="180"/>
    </row>
    <row r="8" spans="1:8" ht="18.75" x14ac:dyDescent="0.3">
      <c r="A8" s="179" t="s">
        <v>40</v>
      </c>
      <c r="B8" s="179"/>
      <c r="C8" s="179"/>
      <c r="D8" s="179"/>
      <c r="E8" s="124"/>
      <c r="F8" s="181"/>
      <c r="G8" s="181"/>
    </row>
    <row r="9" spans="1:8" ht="18.75" x14ac:dyDescent="0.3">
      <c r="A9" s="179" t="s">
        <v>41</v>
      </c>
      <c r="B9" s="179"/>
      <c r="C9" s="179"/>
      <c r="D9" s="179"/>
      <c r="E9" s="124"/>
      <c r="F9" s="181"/>
      <c r="G9" s="181"/>
    </row>
    <row r="10" spans="1:8" ht="18" customHeight="1" x14ac:dyDescent="0.3">
      <c r="A10" s="209"/>
      <c r="B10" s="209"/>
      <c r="C10" s="209"/>
      <c r="D10" s="209"/>
      <c r="E10" s="129"/>
      <c r="F10" s="181"/>
      <c r="G10" s="181"/>
    </row>
    <row r="11" spans="1:8" ht="18.75" hidden="1" x14ac:dyDescent="0.3">
      <c r="A11" s="209"/>
      <c r="B11" s="209"/>
      <c r="C11" s="209"/>
      <c r="D11" s="209"/>
      <c r="E11" s="129"/>
      <c r="F11" s="181"/>
      <c r="G11" s="181"/>
    </row>
    <row r="12" spans="1:8" ht="13.5" thickBot="1" x14ac:dyDescent="0.25">
      <c r="A12" s="205"/>
      <c r="B12" s="205"/>
      <c r="C12" s="205"/>
      <c r="D12" s="205"/>
      <c r="E12" s="205"/>
      <c r="F12" s="205"/>
      <c r="G12" s="205"/>
    </row>
    <row r="13" spans="1:8" ht="32.25" thickBot="1" x14ac:dyDescent="0.25">
      <c r="A13" s="206" t="s">
        <v>68</v>
      </c>
      <c r="B13" s="207"/>
      <c r="C13" s="207"/>
      <c r="D13" s="208"/>
      <c r="E13" s="122" t="s">
        <v>109</v>
      </c>
      <c r="F13" s="134" t="s">
        <v>45</v>
      </c>
      <c r="G13" s="91" t="s">
        <v>57</v>
      </c>
    </row>
    <row r="14" spans="1:8" ht="26.25" customHeight="1" x14ac:dyDescent="0.2">
      <c r="A14" s="192" t="s">
        <v>70</v>
      </c>
      <c r="B14" s="193"/>
      <c r="C14" s="193"/>
      <c r="D14" s="193"/>
      <c r="E14" s="198" t="s">
        <v>110</v>
      </c>
      <c r="F14" s="103">
        <f>'Cigāri un cigarillas'!H25</f>
        <v>0</v>
      </c>
      <c r="G14" s="88">
        <f>'Cigāri un cigarillas'!K25</f>
        <v>0</v>
      </c>
    </row>
    <row r="15" spans="1:8" ht="27" customHeight="1" x14ac:dyDescent="0.2">
      <c r="A15" s="190" t="s">
        <v>71</v>
      </c>
      <c r="B15" s="191"/>
      <c r="C15" s="191"/>
      <c r="D15" s="191"/>
      <c r="E15" s="199"/>
      <c r="F15" s="104">
        <f>'Smalki sagriezta tabaka'!H24</f>
        <v>0</v>
      </c>
      <c r="G15" s="89">
        <f>'Smalki sagriezta tabaka'!K24</f>
        <v>0</v>
      </c>
    </row>
    <row r="16" spans="1:8" ht="28.5" customHeight="1" x14ac:dyDescent="0.2">
      <c r="A16" s="196" t="s">
        <v>72</v>
      </c>
      <c r="B16" s="196"/>
      <c r="C16" s="196"/>
      <c r="D16" s="197"/>
      <c r="E16" s="199"/>
      <c r="F16" s="104">
        <f>'Smēķējamā tabaka'!H24</f>
        <v>0</v>
      </c>
      <c r="G16" s="89">
        <f>'Smēķējamā tabaka'!K24</f>
        <v>0</v>
      </c>
    </row>
    <row r="17" spans="1:8" ht="27.75" customHeight="1" x14ac:dyDescent="0.2">
      <c r="A17" s="194" t="s">
        <v>73</v>
      </c>
      <c r="B17" s="195"/>
      <c r="C17" s="195"/>
      <c r="D17" s="195"/>
      <c r="E17" s="199"/>
      <c r="F17" s="105">
        <f>'Tabakas lapas'!H25</f>
        <v>0</v>
      </c>
      <c r="G17" s="102">
        <f>'Tabakas lapas'!K25</f>
        <v>0</v>
      </c>
    </row>
    <row r="18" spans="1:8" ht="27.75" customHeight="1" x14ac:dyDescent="0.2">
      <c r="A18" s="203" t="s">
        <v>80</v>
      </c>
      <c r="B18" s="204"/>
      <c r="C18" s="204"/>
      <c r="D18" s="204"/>
      <c r="E18" s="199"/>
      <c r="F18" s="104">
        <f>'Karsējamā tabaka'!H24</f>
        <v>0</v>
      </c>
      <c r="G18" s="89">
        <f>'Karsējamā tabaka'!K24</f>
        <v>0</v>
      </c>
    </row>
    <row r="19" spans="1:8" ht="25.5" customHeight="1" thickBot="1" x14ac:dyDescent="0.25">
      <c r="A19" s="201" t="s">
        <v>69</v>
      </c>
      <c r="B19" s="202"/>
      <c r="C19" s="202"/>
      <c r="D19" s="202"/>
      <c r="E19" s="200"/>
      <c r="F19" s="106"/>
      <c r="G19" s="107">
        <f>SUM(G14:G18)</f>
        <v>0</v>
      </c>
    </row>
    <row r="20" spans="1:8" ht="15" x14ac:dyDescent="0.2">
      <c r="A20" s="131" t="s">
        <v>81</v>
      </c>
      <c r="B20" s="128"/>
      <c r="C20" s="128"/>
      <c r="D20" s="128"/>
      <c r="E20" s="128"/>
      <c r="F20" s="23"/>
      <c r="G20" s="24"/>
    </row>
    <row r="21" spans="1:8" ht="15" x14ac:dyDescent="0.2">
      <c r="A21" s="131"/>
      <c r="B21" s="128"/>
      <c r="C21" s="128"/>
      <c r="D21" s="128"/>
      <c r="E21" s="128"/>
      <c r="F21" s="23"/>
      <c r="G21" s="24"/>
    </row>
    <row r="22" spans="1:8" ht="15.75" x14ac:dyDescent="0.25">
      <c r="A22" s="19" t="s">
        <v>42</v>
      </c>
      <c r="B22" s="19"/>
      <c r="C22" s="189"/>
      <c r="D22" s="189"/>
      <c r="E22" s="127"/>
      <c r="F22" s="189"/>
      <c r="G22" s="189"/>
      <c r="H22" s="185"/>
    </row>
    <row r="23" spans="1:8" ht="15.75" x14ac:dyDescent="0.25">
      <c r="A23" s="124"/>
      <c r="B23" s="124"/>
      <c r="C23" s="186" t="s">
        <v>23</v>
      </c>
      <c r="D23" s="186"/>
      <c r="E23" s="125"/>
      <c r="F23" s="187" t="s">
        <v>52</v>
      </c>
      <c r="G23" s="187"/>
      <c r="H23" s="185"/>
    </row>
    <row r="24" spans="1:8" ht="43.5" customHeight="1" x14ac:dyDescent="0.25">
      <c r="A24" s="123" t="s">
        <v>43</v>
      </c>
      <c r="B24" s="19"/>
      <c r="C24" s="189"/>
      <c r="D24" s="189"/>
      <c r="E24" s="127"/>
      <c r="F24" s="189"/>
      <c r="G24" s="189"/>
      <c r="H24" s="185"/>
    </row>
    <row r="25" spans="1:8" ht="15.75" x14ac:dyDescent="0.25">
      <c r="A25" s="124"/>
      <c r="B25" s="124"/>
      <c r="C25" s="188" t="s">
        <v>23</v>
      </c>
      <c r="D25" s="188"/>
      <c r="E25" s="126"/>
      <c r="F25" s="187" t="s">
        <v>51</v>
      </c>
      <c r="G25" s="187"/>
      <c r="H25" s="185"/>
    </row>
    <row r="26" spans="1:8" ht="15.75" x14ac:dyDescent="0.25">
      <c r="A26" s="19" t="s">
        <v>44</v>
      </c>
      <c r="B26" s="19"/>
      <c r="C26" s="19"/>
      <c r="D26" s="19"/>
      <c r="E26" s="19"/>
      <c r="F26" s="19"/>
      <c r="G26" s="19"/>
    </row>
    <row r="27" spans="1:8" ht="15.75" x14ac:dyDescent="0.25">
      <c r="A27" s="19"/>
      <c r="B27" s="19"/>
      <c r="C27" s="19"/>
      <c r="D27" s="19"/>
      <c r="E27" s="19"/>
      <c r="F27" s="19"/>
      <c r="G27" s="19"/>
    </row>
    <row r="28" spans="1:8" x14ac:dyDescent="0.2">
      <c r="B28" s="132"/>
      <c r="C28" s="132"/>
      <c r="D28" s="132"/>
      <c r="E28" s="132"/>
    </row>
    <row r="29" spans="1:8" x14ac:dyDescent="0.2">
      <c r="E29" s="133"/>
    </row>
  </sheetData>
  <mergeCells count="34">
    <mergeCell ref="A12:G12"/>
    <mergeCell ref="A13:D13"/>
    <mergeCell ref="A11:D11"/>
    <mergeCell ref="F11:G11"/>
    <mergeCell ref="A10:D10"/>
    <mergeCell ref="F10:G10"/>
    <mergeCell ref="A15:D15"/>
    <mergeCell ref="C22:D22"/>
    <mergeCell ref="A14:D14"/>
    <mergeCell ref="F22:G22"/>
    <mergeCell ref="A17:D17"/>
    <mergeCell ref="A16:D16"/>
    <mergeCell ref="E14:E19"/>
    <mergeCell ref="A19:D19"/>
    <mergeCell ref="A18:D18"/>
    <mergeCell ref="H22:H25"/>
    <mergeCell ref="C23:D23"/>
    <mergeCell ref="F23:G23"/>
    <mergeCell ref="F25:G25"/>
    <mergeCell ref="C25:D25"/>
    <mergeCell ref="F24:G24"/>
    <mergeCell ref="C24:D24"/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2021.gada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4: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2019-12-16T09:23:13Z</cp:lastPrinted>
  <dcterms:created xsi:type="dcterms:W3CDTF">2011-05-31T10:58:05Z</dcterms:created>
  <dcterms:modified xsi:type="dcterms:W3CDTF">2020-12-15T10:16:37Z</dcterms:modified>
</cp:coreProperties>
</file>