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showInkAnnotation="0" checkCompatibility="1" defaultThemeVersion="124226"/>
  <mc:AlternateContent xmlns:mc="http://schemas.openxmlformats.org/markup-compatibility/2006">
    <mc:Choice Requires="x15">
      <x15ac:absPath xmlns:x15ac="http://schemas.microsoft.com/office/spreadsheetml/2010/11/ac" url="C:\Users\app00137\AppData\Local\Microsoft\Windows\INetCache\Content.Outlook\ZU89F2FE\"/>
    </mc:Choice>
  </mc:AlternateContent>
  <xr:revisionPtr revIDLastSave="0" documentId="13_ncr:1_{580FB032-2EB5-4FA3-8DFD-3EB083FFA336}" xr6:coauthVersionLast="36" xr6:coauthVersionMax="36" xr10:uidLastSave="{00000000-0000-0000-0000-000000000000}"/>
  <bookViews>
    <workbookView xWindow="0" yWindow="0" windowWidth="28800" windowHeight="12225" tabRatio="991" xr2:uid="{00000000-000D-0000-FFFF-FFFF00000000}"/>
  </bookViews>
  <sheets>
    <sheet name="Alus_mazie" sheetId="6" r:id="rId1"/>
    <sheet name="Mazās alus daritavas" sheetId="11" r:id="rId2"/>
    <sheet name="Alus_pārējie" sheetId="10" r:id="rId3"/>
    <sheet name=" Vīns" sheetId="3" r:id="rId4"/>
    <sheet name=" Raudzētie virs 6" sheetId="1" r:id="rId5"/>
    <sheet name=" Starpp līdz 15" sheetId="8" r:id="rId6"/>
    <sheet name="Starpp virs 15" sheetId="9" r:id="rId7"/>
    <sheet name="Pārējie alkoholiskie dz" sheetId="2" r:id="rId8"/>
    <sheet name="Pārējie alk.dz. mazās darītavas" sheetId="13" r:id="rId9"/>
    <sheet name="Mazās alko dzērienu darītavas" sheetId="16" r:id="rId10"/>
    <sheet name=" Nodokļa aprēķins" sheetId="5" r:id="rId11"/>
  </sheets>
  <definedNames>
    <definedName name="_xlnm._FilterDatabase" localSheetId="4" hidden="1">' Raudzētie virs 6'!$A$18:$I$18</definedName>
    <definedName name="_xlnm._FilterDatabase" localSheetId="5" hidden="1">' Starpp līdz 15'!$A$18:$I$18</definedName>
    <definedName name="_xlnm._FilterDatabase" localSheetId="3" hidden="1">' Vīns'!$A$18:$I$18</definedName>
    <definedName name="_xlnm._FilterDatabase" localSheetId="0" hidden="1">Alus_mazie!$A$19:$L$901</definedName>
    <definedName name="_xlnm._FilterDatabase" localSheetId="6" hidden="1">'Starpp virs 15'!$A$18:$I$18</definedName>
    <definedName name="_xlnm.Print_Area" localSheetId="10">' Nodokļa aprēķins'!$A$3:$J$23</definedName>
    <definedName name="_xlnm.Print_Area" localSheetId="4">' Raudzētie virs 6'!$A$6:$I$53</definedName>
    <definedName name="_xlnm.Print_Area" localSheetId="5">' Starpp līdz 15'!$A$6:$I$53</definedName>
    <definedName name="_xlnm.Print_Area" localSheetId="3">' Vīns'!$A$6:$I$53</definedName>
    <definedName name="_xlnm.Print_Area" localSheetId="0">Alus_mazie!$A$9:$L$924</definedName>
    <definedName name="_xlnm.Print_Area" localSheetId="2">Alus_pārējie!$A$9:$L$74</definedName>
    <definedName name="_xlnm.Print_Area" localSheetId="7">'Pārējie alkoholiskie dz'!$A$6:$K$58</definedName>
    <definedName name="_xlnm.Print_Area" localSheetId="6">'Starpp virs 15'!$A$6:$I$53</definedName>
  </definedNames>
  <calcPr calcId="191029"/>
</workbook>
</file>

<file path=xl/calcChain.xml><?xml version="1.0" encoding="utf-8"?>
<calcChain xmlns="http://schemas.openxmlformats.org/spreadsheetml/2006/main">
  <c r="G840" i="6" l="1"/>
  <c r="J840" i="6" s="1"/>
  <c r="G839" i="6"/>
  <c r="J839" i="6" s="1"/>
  <c r="G838" i="6"/>
  <c r="J838" i="6" s="1"/>
  <c r="G837" i="6"/>
  <c r="J837" i="6" s="1"/>
  <c r="G836" i="6"/>
  <c r="J836" i="6" s="1"/>
  <c r="G835" i="6"/>
  <c r="J835" i="6" s="1"/>
  <c r="G834" i="6"/>
  <c r="J834" i="6" s="1"/>
  <c r="G833" i="6"/>
  <c r="J833" i="6" s="1"/>
  <c r="G832" i="6"/>
  <c r="J832" i="6" s="1"/>
  <c r="G831" i="6"/>
  <c r="J831" i="6" s="1"/>
  <c r="G830" i="6"/>
  <c r="J830" i="6" s="1"/>
  <c r="G829" i="6"/>
  <c r="J829" i="6" s="1"/>
  <c r="G828" i="6"/>
  <c r="J828" i="6" s="1"/>
  <c r="G827" i="6"/>
  <c r="J827" i="6" s="1"/>
  <c r="G826" i="6"/>
  <c r="J826" i="6" s="1"/>
  <c r="G825" i="6"/>
  <c r="J825" i="6" s="1"/>
  <c r="G824" i="6"/>
  <c r="J824" i="6" s="1"/>
  <c r="G823" i="6"/>
  <c r="J823" i="6" s="1"/>
  <c r="G822" i="6"/>
  <c r="J822" i="6" s="1"/>
  <c r="G821" i="6"/>
  <c r="J821" i="6" s="1"/>
  <c r="G820" i="6"/>
  <c r="J820" i="6" s="1"/>
  <c r="G819" i="6"/>
  <c r="J819" i="6" s="1"/>
  <c r="G818" i="6"/>
  <c r="J818" i="6" s="1"/>
  <c r="G817" i="6"/>
  <c r="J817" i="6" s="1"/>
  <c r="G816" i="6"/>
  <c r="J816" i="6" s="1"/>
  <c r="G815" i="6"/>
  <c r="J815" i="6" s="1"/>
  <c r="G814" i="6"/>
  <c r="J814" i="6" s="1"/>
  <c r="G813" i="6"/>
  <c r="J813" i="6" s="1"/>
  <c r="G812" i="6"/>
  <c r="J812" i="6" s="1"/>
  <c r="G811" i="6"/>
  <c r="J811" i="6" s="1"/>
  <c r="G810" i="6"/>
  <c r="J810" i="6" s="1"/>
  <c r="G809" i="6"/>
  <c r="J809" i="6" s="1"/>
  <c r="G808" i="6"/>
  <c r="J808" i="6" s="1"/>
  <c r="G807" i="6"/>
  <c r="J807" i="6" s="1"/>
  <c r="G806" i="6"/>
  <c r="J806" i="6" s="1"/>
  <c r="G805" i="6"/>
  <c r="J805" i="6" s="1"/>
  <c r="G804" i="6"/>
  <c r="J804" i="6" s="1"/>
  <c r="G803" i="6"/>
  <c r="J803" i="6" s="1"/>
  <c r="G802" i="6"/>
  <c r="J802" i="6" s="1"/>
  <c r="G801" i="6"/>
  <c r="J801" i="6" s="1"/>
  <c r="G800" i="6"/>
  <c r="J800" i="6" s="1"/>
  <c r="G799" i="6"/>
  <c r="J799" i="6" s="1"/>
  <c r="G798" i="6"/>
  <c r="J798" i="6" s="1"/>
  <c r="G797" i="6"/>
  <c r="J797" i="6" s="1"/>
  <c r="G796" i="6"/>
  <c r="J796" i="6" s="1"/>
  <c r="G795" i="6"/>
  <c r="J795" i="6" s="1"/>
  <c r="G794" i="6"/>
  <c r="J794" i="6" s="1"/>
  <c r="G793" i="6"/>
  <c r="J793" i="6" s="1"/>
  <c r="G792" i="6"/>
  <c r="J792" i="6" s="1"/>
  <c r="G791" i="6"/>
  <c r="J791" i="6" s="1"/>
  <c r="G790" i="6"/>
  <c r="J790" i="6" s="1"/>
  <c r="G789" i="6"/>
  <c r="J789" i="6" s="1"/>
  <c r="G788" i="6"/>
  <c r="J788" i="6" s="1"/>
  <c r="G787" i="6"/>
  <c r="J787" i="6" s="1"/>
  <c r="G786" i="6"/>
  <c r="J786" i="6" s="1"/>
  <c r="G785" i="6"/>
  <c r="J785" i="6" s="1"/>
  <c r="G784" i="6"/>
  <c r="J784" i="6" s="1"/>
  <c r="G783" i="6"/>
  <c r="J783" i="6" s="1"/>
  <c r="G782" i="6"/>
  <c r="J782" i="6" s="1"/>
  <c r="G781" i="6"/>
  <c r="J781" i="6" s="1"/>
  <c r="G780" i="6"/>
  <c r="J780" i="6" s="1"/>
  <c r="G779" i="6"/>
  <c r="J779" i="6" s="1"/>
  <c r="G778" i="6"/>
  <c r="J778" i="6" s="1"/>
  <c r="G777" i="6"/>
  <c r="J777" i="6" s="1"/>
  <c r="G776" i="6"/>
  <c r="J776" i="6" s="1"/>
  <c r="G775" i="6"/>
  <c r="J775" i="6" s="1"/>
  <c r="G774" i="6"/>
  <c r="J774" i="6" s="1"/>
  <c r="G773" i="6"/>
  <c r="J773" i="6" s="1"/>
  <c r="G772" i="6"/>
  <c r="J772" i="6" s="1"/>
  <c r="G771" i="6"/>
  <c r="J771" i="6" s="1"/>
  <c r="G770" i="6"/>
  <c r="J770" i="6" s="1"/>
  <c r="G769" i="6"/>
  <c r="J769" i="6" s="1"/>
  <c r="G768" i="6"/>
  <c r="J768" i="6" s="1"/>
  <c r="G767" i="6"/>
  <c r="J767" i="6" s="1"/>
  <c r="G766" i="6"/>
  <c r="J766" i="6" s="1"/>
  <c r="G765" i="6"/>
  <c r="J765" i="6" s="1"/>
  <c r="G764" i="6"/>
  <c r="J764" i="6" s="1"/>
  <c r="G763" i="6"/>
  <c r="J763" i="6" s="1"/>
  <c r="G762" i="6"/>
  <c r="J762" i="6" s="1"/>
  <c r="G761" i="6"/>
  <c r="J761" i="6" s="1"/>
  <c r="G760" i="6"/>
  <c r="J760" i="6" s="1"/>
  <c r="G759" i="6"/>
  <c r="J759" i="6" s="1"/>
  <c r="G758" i="6"/>
  <c r="J758" i="6" s="1"/>
  <c r="G757" i="6"/>
  <c r="J757" i="6" s="1"/>
  <c r="G756" i="6"/>
  <c r="J756" i="6" s="1"/>
  <c r="G755" i="6"/>
  <c r="J755" i="6" s="1"/>
  <c r="G754" i="6"/>
  <c r="J754" i="6" s="1"/>
  <c r="G753" i="6"/>
  <c r="J753" i="6" s="1"/>
  <c r="G752" i="6"/>
  <c r="H752" i="6" s="1"/>
  <c r="G751" i="6"/>
  <c r="J751" i="6" s="1"/>
  <c r="G750" i="6"/>
  <c r="J750" i="6" s="1"/>
  <c r="G749" i="6"/>
  <c r="J749" i="6" s="1"/>
  <c r="G748" i="6"/>
  <c r="H748" i="6" s="1"/>
  <c r="G747" i="6"/>
  <c r="H747" i="6" s="1"/>
  <c r="G746" i="6"/>
  <c r="G745" i="6"/>
  <c r="G744" i="6"/>
  <c r="G743" i="6"/>
  <c r="G742" i="6"/>
  <c r="G741" i="6"/>
  <c r="G740" i="6"/>
  <c r="G739" i="6"/>
  <c r="G738" i="6"/>
  <c r="G737" i="6"/>
  <c r="G736" i="6"/>
  <c r="G735" i="6"/>
  <c r="G734" i="6"/>
  <c r="G733" i="6"/>
  <c r="G732" i="6"/>
  <c r="G731" i="6"/>
  <c r="G900" i="6"/>
  <c r="H900" i="6" s="1"/>
  <c r="G899" i="6"/>
  <c r="H899" i="6" s="1"/>
  <c r="G898" i="6"/>
  <c r="H898" i="6" s="1"/>
  <c r="G897" i="6"/>
  <c r="H897" i="6" s="1"/>
  <c r="G896" i="6"/>
  <c r="H896" i="6" s="1"/>
  <c r="G895" i="6"/>
  <c r="H895" i="6" s="1"/>
  <c r="G894" i="6"/>
  <c r="H894" i="6" s="1"/>
  <c r="G893" i="6"/>
  <c r="H893" i="6" s="1"/>
  <c r="G892" i="6"/>
  <c r="H892" i="6" s="1"/>
  <c r="G891" i="6"/>
  <c r="H891" i="6" s="1"/>
  <c r="G890" i="6"/>
  <c r="H890" i="6" s="1"/>
  <c r="G889" i="6"/>
  <c r="H889" i="6" s="1"/>
  <c r="G888" i="6"/>
  <c r="H888" i="6" s="1"/>
  <c r="G887" i="6"/>
  <c r="H887" i="6" s="1"/>
  <c r="G886" i="6"/>
  <c r="H886" i="6" s="1"/>
  <c r="G885" i="6"/>
  <c r="H885" i="6" s="1"/>
  <c r="G884" i="6"/>
  <c r="H884" i="6" s="1"/>
  <c r="G883" i="6"/>
  <c r="H883" i="6" s="1"/>
  <c r="G882" i="6"/>
  <c r="H882" i="6" s="1"/>
  <c r="G881" i="6"/>
  <c r="H881" i="6" s="1"/>
  <c r="G880" i="6"/>
  <c r="H880" i="6" s="1"/>
  <c r="G879" i="6"/>
  <c r="H879" i="6" s="1"/>
  <c r="G878" i="6"/>
  <c r="H878" i="6" s="1"/>
  <c r="G877" i="6"/>
  <c r="H877" i="6" s="1"/>
  <c r="G876" i="6"/>
  <c r="H876" i="6" s="1"/>
  <c r="G875" i="6"/>
  <c r="H875" i="6" s="1"/>
  <c r="G874" i="6"/>
  <c r="H874" i="6" s="1"/>
  <c r="G873" i="6"/>
  <c r="H873" i="6" s="1"/>
  <c r="G872" i="6"/>
  <c r="H872" i="6" s="1"/>
  <c r="G871" i="6"/>
  <c r="J871" i="6" s="1"/>
  <c r="G870" i="6"/>
  <c r="J870" i="6" s="1"/>
  <c r="G869" i="6"/>
  <c r="J869" i="6" s="1"/>
  <c r="G868" i="6"/>
  <c r="J868" i="6" s="1"/>
  <c r="G867" i="6"/>
  <c r="J867" i="6" s="1"/>
  <c r="G866" i="6"/>
  <c r="J866" i="6" s="1"/>
  <c r="G865" i="6"/>
  <c r="J865" i="6" s="1"/>
  <c r="G864" i="6"/>
  <c r="J864" i="6" s="1"/>
  <c r="G863" i="6"/>
  <c r="J863" i="6" s="1"/>
  <c r="G862" i="6"/>
  <c r="J862" i="6" s="1"/>
  <c r="G861" i="6"/>
  <c r="J861" i="6" s="1"/>
  <c r="G860" i="6"/>
  <c r="J860" i="6" s="1"/>
  <c r="G859" i="6"/>
  <c r="J859" i="6" s="1"/>
  <c r="G858" i="6"/>
  <c r="J858" i="6" s="1"/>
  <c r="G857" i="6"/>
  <c r="J857" i="6" s="1"/>
  <c r="G856" i="6"/>
  <c r="J856" i="6" s="1"/>
  <c r="G855" i="6"/>
  <c r="J855" i="6" s="1"/>
  <c r="G854" i="6"/>
  <c r="J854" i="6" s="1"/>
  <c r="G853" i="6"/>
  <c r="J853" i="6" s="1"/>
  <c r="G852" i="6"/>
  <c r="J852" i="6" s="1"/>
  <c r="G851" i="6"/>
  <c r="J851" i="6" s="1"/>
  <c r="G850" i="6"/>
  <c r="J850" i="6" s="1"/>
  <c r="G849" i="6"/>
  <c r="J849" i="6" s="1"/>
  <c r="G848" i="6"/>
  <c r="J848" i="6" s="1"/>
  <c r="G847" i="6"/>
  <c r="J847" i="6" s="1"/>
  <c r="G533" i="6"/>
  <c r="J533" i="6" s="1"/>
  <c r="G532" i="6"/>
  <c r="J532" i="6" s="1"/>
  <c r="G531" i="6"/>
  <c r="J531" i="6" s="1"/>
  <c r="G530" i="6"/>
  <c r="J530" i="6" s="1"/>
  <c r="G529" i="6"/>
  <c r="J529" i="6" s="1"/>
  <c r="G528" i="6"/>
  <c r="J528" i="6" s="1"/>
  <c r="G527" i="6"/>
  <c r="J527" i="6" s="1"/>
  <c r="G526" i="6"/>
  <c r="J526" i="6" s="1"/>
  <c r="G525" i="6"/>
  <c r="J525" i="6" s="1"/>
  <c r="G524" i="6"/>
  <c r="J524" i="6" s="1"/>
  <c r="G523" i="6"/>
  <c r="J523" i="6" s="1"/>
  <c r="G522" i="6"/>
  <c r="J522" i="6" s="1"/>
  <c r="G521" i="6"/>
  <c r="J521" i="6" s="1"/>
  <c r="G520" i="6"/>
  <c r="G519" i="6"/>
  <c r="J519" i="6" s="1"/>
  <c r="G518" i="6"/>
  <c r="G517" i="6"/>
  <c r="J517" i="6" s="1"/>
  <c r="G516" i="6"/>
  <c r="J516" i="6" s="1"/>
  <c r="G515" i="6"/>
  <c r="G514" i="6"/>
  <c r="J514" i="6" s="1"/>
  <c r="G513" i="6"/>
  <c r="H513" i="6" s="1"/>
  <c r="G512" i="6"/>
  <c r="G511" i="6"/>
  <c r="G510" i="6"/>
  <c r="J510" i="6" s="1"/>
  <c r="G509" i="6"/>
  <c r="G508" i="6"/>
  <c r="G507" i="6"/>
  <c r="G506" i="6"/>
  <c r="J506" i="6" s="1"/>
  <c r="G505" i="6"/>
  <c r="G504" i="6"/>
  <c r="G503" i="6"/>
  <c r="G502" i="6"/>
  <c r="J502" i="6" s="1"/>
  <c r="G501" i="6"/>
  <c r="G500" i="6"/>
  <c r="J500" i="6" s="1"/>
  <c r="G499" i="6"/>
  <c r="G498" i="6"/>
  <c r="J498" i="6" s="1"/>
  <c r="G497" i="6"/>
  <c r="H497" i="6" s="1"/>
  <c r="G496" i="6"/>
  <c r="H496" i="6" s="1"/>
  <c r="G495" i="6"/>
  <c r="G494" i="6"/>
  <c r="J494" i="6" s="1"/>
  <c r="G493" i="6"/>
  <c r="H493" i="6" s="1"/>
  <c r="G492" i="6"/>
  <c r="H492" i="6" s="1"/>
  <c r="G491" i="6"/>
  <c r="G490" i="6"/>
  <c r="J490" i="6" s="1"/>
  <c r="G489" i="6"/>
  <c r="H489" i="6" s="1"/>
  <c r="G488" i="6"/>
  <c r="G487" i="6"/>
  <c r="G486" i="6"/>
  <c r="J486" i="6" s="1"/>
  <c r="G485" i="6"/>
  <c r="G484" i="6"/>
  <c r="J484" i="6" s="1"/>
  <c r="G483" i="6"/>
  <c r="G482" i="6"/>
  <c r="J482" i="6" s="1"/>
  <c r="G481" i="6"/>
  <c r="H481" i="6" s="1"/>
  <c r="G480" i="6"/>
  <c r="J480" i="6" s="1"/>
  <c r="G479" i="6"/>
  <c r="G478" i="6"/>
  <c r="J478" i="6" s="1"/>
  <c r="G477" i="6"/>
  <c r="H477" i="6" s="1"/>
  <c r="G476" i="6"/>
  <c r="G475" i="6"/>
  <c r="G474" i="6"/>
  <c r="J474" i="6" s="1"/>
  <c r="G473" i="6"/>
  <c r="G472" i="6"/>
  <c r="G471" i="6"/>
  <c r="G470" i="6"/>
  <c r="J470" i="6" s="1"/>
  <c r="G469" i="6"/>
  <c r="G468" i="6"/>
  <c r="J468" i="6" s="1"/>
  <c r="G467" i="6"/>
  <c r="G466" i="6"/>
  <c r="J466" i="6" s="1"/>
  <c r="G465" i="6"/>
  <c r="H465" i="6" s="1"/>
  <c r="G464" i="6"/>
  <c r="H464" i="6" s="1"/>
  <c r="G463" i="6"/>
  <c r="G462" i="6"/>
  <c r="J462" i="6" s="1"/>
  <c r="G461" i="6"/>
  <c r="H461" i="6" s="1"/>
  <c r="G460" i="6"/>
  <c r="H460" i="6" s="1"/>
  <c r="G459" i="6"/>
  <c r="G458" i="6"/>
  <c r="J458" i="6" s="1"/>
  <c r="G457" i="6"/>
  <c r="H457" i="6" s="1"/>
  <c r="G456" i="6"/>
  <c r="G455" i="6"/>
  <c r="G454" i="6"/>
  <c r="J454" i="6" s="1"/>
  <c r="G453" i="6"/>
  <c r="G452" i="6"/>
  <c r="J452" i="6" s="1"/>
  <c r="G451" i="6"/>
  <c r="G450" i="6"/>
  <c r="J450" i="6" s="1"/>
  <c r="G449" i="6"/>
  <c r="H449" i="6" s="1"/>
  <c r="G448" i="6"/>
  <c r="G447" i="6"/>
  <c r="H447" i="6" s="1"/>
  <c r="G446" i="6"/>
  <c r="H446" i="6" s="1"/>
  <c r="G445" i="6"/>
  <c r="H445" i="6" s="1"/>
  <c r="G444" i="6"/>
  <c r="H444" i="6" s="1"/>
  <c r="G443" i="6"/>
  <c r="H443" i="6" s="1"/>
  <c r="G442" i="6"/>
  <c r="H442" i="6" s="1"/>
  <c r="G441" i="6"/>
  <c r="H441" i="6" s="1"/>
  <c r="G440" i="6"/>
  <c r="G439" i="6"/>
  <c r="H439" i="6" s="1"/>
  <c r="G438" i="6"/>
  <c r="H438" i="6" s="1"/>
  <c r="G437" i="6"/>
  <c r="H437" i="6" s="1"/>
  <c r="G436" i="6"/>
  <c r="H436" i="6" s="1"/>
  <c r="G435" i="6"/>
  <c r="H435" i="6" s="1"/>
  <c r="G434" i="6"/>
  <c r="H434" i="6" s="1"/>
  <c r="G433" i="6"/>
  <c r="H433" i="6" s="1"/>
  <c r="G432" i="6"/>
  <c r="G431" i="6"/>
  <c r="H431" i="6" s="1"/>
  <c r="G846" i="6"/>
  <c r="J846" i="6" s="1"/>
  <c r="G845" i="6"/>
  <c r="J845" i="6" s="1"/>
  <c r="G844" i="6"/>
  <c r="J844" i="6" s="1"/>
  <c r="G843" i="6"/>
  <c r="J843" i="6" s="1"/>
  <c r="G842" i="6"/>
  <c r="J842" i="6" s="1"/>
  <c r="G841" i="6"/>
  <c r="J841" i="6" s="1"/>
  <c r="G730" i="6"/>
  <c r="J730" i="6" s="1"/>
  <c r="G729" i="6"/>
  <c r="J729" i="6" s="1"/>
  <c r="G728" i="6"/>
  <c r="J728" i="6" s="1"/>
  <c r="G727" i="6"/>
  <c r="J727" i="6" s="1"/>
  <c r="G726" i="6"/>
  <c r="J726" i="6" s="1"/>
  <c r="G725" i="6"/>
  <c r="J725" i="6" s="1"/>
  <c r="G724" i="6"/>
  <c r="J724" i="6" s="1"/>
  <c r="G723" i="6"/>
  <c r="J723" i="6" s="1"/>
  <c r="G722" i="6"/>
  <c r="J722" i="6" s="1"/>
  <c r="G721" i="6"/>
  <c r="J721" i="6" s="1"/>
  <c r="G720" i="6"/>
  <c r="J720" i="6" s="1"/>
  <c r="G719" i="6"/>
  <c r="J719" i="6" s="1"/>
  <c r="G718" i="6"/>
  <c r="J718" i="6" s="1"/>
  <c r="J460" i="6" l="1"/>
  <c r="L460" i="6" s="1"/>
  <c r="J492" i="6"/>
  <c r="J748" i="6"/>
  <c r="L748" i="6" s="1"/>
  <c r="J747" i="6"/>
  <c r="L747" i="6" s="1"/>
  <c r="H792" i="6"/>
  <c r="L792" i="6" s="1"/>
  <c r="H801" i="6"/>
  <c r="L801" i="6" s="1"/>
  <c r="H808" i="6"/>
  <c r="L808" i="6" s="1"/>
  <c r="H817" i="6"/>
  <c r="L817" i="6" s="1"/>
  <c r="H824" i="6"/>
  <c r="L824" i="6" s="1"/>
  <c r="H830" i="6"/>
  <c r="L830" i="6" s="1"/>
  <c r="J477" i="6"/>
  <c r="L477" i="6" s="1"/>
  <c r="H480" i="6"/>
  <c r="L480" i="6" s="1"/>
  <c r="H751" i="6"/>
  <c r="L751" i="6" s="1"/>
  <c r="J896" i="6"/>
  <c r="L896" i="6" s="1"/>
  <c r="H793" i="6"/>
  <c r="H800" i="6"/>
  <c r="L800" i="6" s="1"/>
  <c r="H809" i="6"/>
  <c r="L809" i="6" s="1"/>
  <c r="H816" i="6"/>
  <c r="L816" i="6" s="1"/>
  <c r="H825" i="6"/>
  <c r="L825" i="6" s="1"/>
  <c r="J752" i="6"/>
  <c r="L752" i="6" s="1"/>
  <c r="H755" i="6"/>
  <c r="L755" i="6" s="1"/>
  <c r="H761" i="6"/>
  <c r="L761" i="6" s="1"/>
  <c r="H768" i="6"/>
  <c r="L768" i="6" s="1"/>
  <c r="L793" i="6"/>
  <c r="H834" i="6"/>
  <c r="L834" i="6" s="1"/>
  <c r="H838" i="6"/>
  <c r="L838" i="6" s="1"/>
  <c r="J457" i="6"/>
  <c r="L457" i="6" s="1"/>
  <c r="J879" i="6"/>
  <c r="L879" i="6" s="1"/>
  <c r="J886" i="6"/>
  <c r="L886" i="6" s="1"/>
  <c r="H777" i="6"/>
  <c r="L777" i="6" s="1"/>
  <c r="H784" i="6"/>
  <c r="L784" i="6" s="1"/>
  <c r="J496" i="6"/>
  <c r="L496" i="6" s="1"/>
  <c r="J875" i="6"/>
  <c r="L875" i="6" s="1"/>
  <c r="J882" i="6"/>
  <c r="L882" i="6" s="1"/>
  <c r="J894" i="6"/>
  <c r="L894" i="6" s="1"/>
  <c r="H750" i="6"/>
  <c r="L750" i="6" s="1"/>
  <c r="H754" i="6"/>
  <c r="L754" i="6" s="1"/>
  <c r="H757" i="6"/>
  <c r="L757" i="6" s="1"/>
  <c r="H764" i="6"/>
  <c r="L764" i="6" s="1"/>
  <c r="H773" i="6"/>
  <c r="L773" i="6" s="1"/>
  <c r="H780" i="6"/>
  <c r="L780" i="6" s="1"/>
  <c r="H789" i="6"/>
  <c r="L789" i="6" s="1"/>
  <c r="H796" i="6"/>
  <c r="L796" i="6" s="1"/>
  <c r="H805" i="6"/>
  <c r="L805" i="6" s="1"/>
  <c r="H812" i="6"/>
  <c r="L812" i="6" s="1"/>
  <c r="H821" i="6"/>
  <c r="L821" i="6" s="1"/>
  <c r="H828" i="6"/>
  <c r="L828" i="6" s="1"/>
  <c r="H836" i="6"/>
  <c r="L836" i="6" s="1"/>
  <c r="J436" i="6"/>
  <c r="L436" i="6" s="1"/>
  <c r="J444" i="6"/>
  <c r="L444" i="6" s="1"/>
  <c r="J464" i="6"/>
  <c r="L464" i="6" s="1"/>
  <c r="J878" i="6"/>
  <c r="L878" i="6" s="1"/>
  <c r="J887" i="6"/>
  <c r="L887" i="6" s="1"/>
  <c r="J892" i="6"/>
  <c r="L892" i="6" s="1"/>
  <c r="J900" i="6"/>
  <c r="L900" i="6" s="1"/>
  <c r="H749" i="6"/>
  <c r="L749" i="6" s="1"/>
  <c r="H753" i="6"/>
  <c r="L753" i="6" s="1"/>
  <c r="H760" i="6"/>
  <c r="L760" i="6" s="1"/>
  <c r="H769" i="6"/>
  <c r="L769" i="6" s="1"/>
  <c r="H776" i="6"/>
  <c r="L776" i="6" s="1"/>
  <c r="H785" i="6"/>
  <c r="L785" i="6" s="1"/>
  <c r="J489" i="6"/>
  <c r="L489" i="6" s="1"/>
  <c r="J874" i="6"/>
  <c r="L874" i="6" s="1"/>
  <c r="J883" i="6"/>
  <c r="L883" i="6" s="1"/>
  <c r="J890" i="6"/>
  <c r="L890" i="6" s="1"/>
  <c r="J898" i="6"/>
  <c r="L898" i="6" s="1"/>
  <c r="H756" i="6"/>
  <c r="L756" i="6" s="1"/>
  <c r="H765" i="6"/>
  <c r="L765" i="6" s="1"/>
  <c r="H772" i="6"/>
  <c r="L772" i="6" s="1"/>
  <c r="H781" i="6"/>
  <c r="L781" i="6" s="1"/>
  <c r="H788" i="6"/>
  <c r="L788" i="6" s="1"/>
  <c r="H797" i="6"/>
  <c r="L797" i="6" s="1"/>
  <c r="H804" i="6"/>
  <c r="L804" i="6" s="1"/>
  <c r="H813" i="6"/>
  <c r="L813" i="6" s="1"/>
  <c r="H820" i="6"/>
  <c r="L820" i="6" s="1"/>
  <c r="H832" i="6"/>
  <c r="L832" i="6" s="1"/>
  <c r="H840" i="6"/>
  <c r="L840" i="6" s="1"/>
  <c r="H440" i="6"/>
  <c r="J440" i="6"/>
  <c r="J732" i="6"/>
  <c r="H732" i="6"/>
  <c r="J736" i="6"/>
  <c r="H736" i="6"/>
  <c r="J740" i="6"/>
  <c r="H740" i="6"/>
  <c r="J744" i="6"/>
  <c r="H744" i="6"/>
  <c r="J434" i="6"/>
  <c r="L434" i="6" s="1"/>
  <c r="J508" i="6"/>
  <c r="H508" i="6"/>
  <c r="J512" i="6"/>
  <c r="H512" i="6"/>
  <c r="J733" i="6"/>
  <c r="H733" i="6"/>
  <c r="J737" i="6"/>
  <c r="H737" i="6"/>
  <c r="J741" i="6"/>
  <c r="H741" i="6"/>
  <c r="J745" i="6"/>
  <c r="H745" i="6"/>
  <c r="H432" i="6"/>
  <c r="J432" i="6"/>
  <c r="H448" i="6"/>
  <c r="J448" i="6"/>
  <c r="J476" i="6"/>
  <c r="H476" i="6"/>
  <c r="H505" i="6"/>
  <c r="J505" i="6"/>
  <c r="H509" i="6"/>
  <c r="J509" i="6"/>
  <c r="J734" i="6"/>
  <c r="H734" i="6"/>
  <c r="J738" i="6"/>
  <c r="H738" i="6"/>
  <c r="J742" i="6"/>
  <c r="H742" i="6"/>
  <c r="J746" i="6"/>
  <c r="H746" i="6"/>
  <c r="J442" i="6"/>
  <c r="L442" i="6" s="1"/>
  <c r="H473" i="6"/>
  <c r="J473" i="6"/>
  <c r="J731" i="6"/>
  <c r="H731" i="6"/>
  <c r="J735" i="6"/>
  <c r="H735" i="6"/>
  <c r="J739" i="6"/>
  <c r="H739" i="6"/>
  <c r="J743" i="6"/>
  <c r="H743" i="6"/>
  <c r="H759" i="6"/>
  <c r="L759" i="6" s="1"/>
  <c r="H763" i="6"/>
  <c r="L763" i="6" s="1"/>
  <c r="H767" i="6"/>
  <c r="L767" i="6" s="1"/>
  <c r="H771" i="6"/>
  <c r="L771" i="6" s="1"/>
  <c r="H775" i="6"/>
  <c r="L775" i="6" s="1"/>
  <c r="H779" i="6"/>
  <c r="L779" i="6" s="1"/>
  <c r="H783" i="6"/>
  <c r="L783" i="6" s="1"/>
  <c r="H787" i="6"/>
  <c r="L787" i="6" s="1"/>
  <c r="H791" i="6"/>
  <c r="L791" i="6" s="1"/>
  <c r="H795" i="6"/>
  <c r="L795" i="6" s="1"/>
  <c r="H799" i="6"/>
  <c r="L799" i="6" s="1"/>
  <c r="H803" i="6"/>
  <c r="L803" i="6" s="1"/>
  <c r="H807" i="6"/>
  <c r="L807" i="6" s="1"/>
  <c r="H811" i="6"/>
  <c r="L811" i="6" s="1"/>
  <c r="H815" i="6"/>
  <c r="L815" i="6" s="1"/>
  <c r="H819" i="6"/>
  <c r="L819" i="6" s="1"/>
  <c r="H823" i="6"/>
  <c r="L823" i="6" s="1"/>
  <c r="H827" i="6"/>
  <c r="L827" i="6" s="1"/>
  <c r="H829" i="6"/>
  <c r="L829" i="6" s="1"/>
  <c r="H831" i="6"/>
  <c r="L831" i="6" s="1"/>
  <c r="H833" i="6"/>
  <c r="L833" i="6" s="1"/>
  <c r="H835" i="6"/>
  <c r="L835" i="6" s="1"/>
  <c r="H837" i="6"/>
  <c r="L837" i="6" s="1"/>
  <c r="H839" i="6"/>
  <c r="L839" i="6" s="1"/>
  <c r="J438" i="6"/>
  <c r="L438" i="6" s="1"/>
  <c r="J446" i="6"/>
  <c r="L446" i="6" s="1"/>
  <c r="J461" i="6"/>
  <c r="L461" i="6" s="1"/>
  <c r="J493" i="6"/>
  <c r="L493" i="6" s="1"/>
  <c r="H758" i="6"/>
  <c r="L758" i="6" s="1"/>
  <c r="H762" i="6"/>
  <c r="L762" i="6" s="1"/>
  <c r="H766" i="6"/>
  <c r="L766" i="6" s="1"/>
  <c r="H770" i="6"/>
  <c r="L770" i="6" s="1"/>
  <c r="H774" i="6"/>
  <c r="L774" i="6" s="1"/>
  <c r="H778" i="6"/>
  <c r="L778" i="6" s="1"/>
  <c r="H782" i="6"/>
  <c r="L782" i="6" s="1"/>
  <c r="H786" i="6"/>
  <c r="L786" i="6" s="1"/>
  <c r="H790" i="6"/>
  <c r="L790" i="6" s="1"/>
  <c r="H794" i="6"/>
  <c r="L794" i="6" s="1"/>
  <c r="H798" i="6"/>
  <c r="L798" i="6" s="1"/>
  <c r="H802" i="6"/>
  <c r="L802" i="6" s="1"/>
  <c r="H806" i="6"/>
  <c r="L806" i="6" s="1"/>
  <c r="H810" i="6"/>
  <c r="L810" i="6" s="1"/>
  <c r="H814" i="6"/>
  <c r="L814" i="6" s="1"/>
  <c r="H818" i="6"/>
  <c r="L818" i="6" s="1"/>
  <c r="H822" i="6"/>
  <c r="L822" i="6" s="1"/>
  <c r="H826" i="6"/>
  <c r="L826" i="6" s="1"/>
  <c r="H469" i="6"/>
  <c r="J469" i="6"/>
  <c r="H501" i="6"/>
  <c r="J501" i="6"/>
  <c r="J456" i="6"/>
  <c r="H456" i="6"/>
  <c r="H488" i="6"/>
  <c r="J488" i="6"/>
  <c r="H453" i="6"/>
  <c r="J453" i="6"/>
  <c r="H485" i="6"/>
  <c r="J485" i="6"/>
  <c r="H472" i="6"/>
  <c r="J472" i="6"/>
  <c r="H504" i="6"/>
  <c r="J504" i="6"/>
  <c r="J873" i="6"/>
  <c r="L873" i="6" s="1"/>
  <c r="J881" i="6"/>
  <c r="L881" i="6" s="1"/>
  <c r="J891" i="6"/>
  <c r="L891" i="6" s="1"/>
  <c r="J897" i="6"/>
  <c r="L897" i="6" s="1"/>
  <c r="J431" i="6"/>
  <c r="L431" i="6" s="1"/>
  <c r="J433" i="6"/>
  <c r="L433" i="6" s="1"/>
  <c r="J435" i="6"/>
  <c r="L435" i="6" s="1"/>
  <c r="J437" i="6"/>
  <c r="L437" i="6" s="1"/>
  <c r="J439" i="6"/>
  <c r="L439" i="6" s="1"/>
  <c r="J441" i="6"/>
  <c r="L441" i="6" s="1"/>
  <c r="J443" i="6"/>
  <c r="L443" i="6" s="1"/>
  <c r="J445" i="6"/>
  <c r="L445" i="6" s="1"/>
  <c r="J447" i="6"/>
  <c r="L447" i="6" s="1"/>
  <c r="J449" i="6"/>
  <c r="L449" i="6" s="1"/>
  <c r="H452" i="6"/>
  <c r="L452" i="6" s="1"/>
  <c r="J465" i="6"/>
  <c r="H468" i="6"/>
  <c r="L468" i="6" s="1"/>
  <c r="J481" i="6"/>
  <c r="L481" i="6" s="1"/>
  <c r="H484" i="6"/>
  <c r="L484" i="6" s="1"/>
  <c r="J497" i="6"/>
  <c r="L497" i="6" s="1"/>
  <c r="H500" i="6"/>
  <c r="L500" i="6" s="1"/>
  <c r="J513" i="6"/>
  <c r="L513" i="6" s="1"/>
  <c r="H516" i="6"/>
  <c r="L516" i="6" s="1"/>
  <c r="H847" i="6"/>
  <c r="L847" i="6" s="1"/>
  <c r="H848" i="6"/>
  <c r="L848" i="6" s="1"/>
  <c r="H849" i="6"/>
  <c r="L849" i="6" s="1"/>
  <c r="H850" i="6"/>
  <c r="L850" i="6" s="1"/>
  <c r="H851" i="6"/>
  <c r="L851" i="6" s="1"/>
  <c r="H852" i="6"/>
  <c r="L852" i="6" s="1"/>
  <c r="H853" i="6"/>
  <c r="L853" i="6" s="1"/>
  <c r="H854" i="6"/>
  <c r="L854" i="6" s="1"/>
  <c r="H855" i="6"/>
  <c r="L855" i="6" s="1"/>
  <c r="H856" i="6"/>
  <c r="L856" i="6" s="1"/>
  <c r="H857" i="6"/>
  <c r="L857" i="6" s="1"/>
  <c r="H858" i="6"/>
  <c r="L858" i="6" s="1"/>
  <c r="H859" i="6"/>
  <c r="L859" i="6" s="1"/>
  <c r="H860" i="6"/>
  <c r="L860" i="6" s="1"/>
  <c r="H861" i="6"/>
  <c r="L861" i="6" s="1"/>
  <c r="H862" i="6"/>
  <c r="L862" i="6" s="1"/>
  <c r="H863" i="6"/>
  <c r="L863" i="6" s="1"/>
  <c r="H864" i="6"/>
  <c r="L864" i="6" s="1"/>
  <c r="H865" i="6"/>
  <c r="L865" i="6" s="1"/>
  <c r="H866" i="6"/>
  <c r="L866" i="6" s="1"/>
  <c r="H867" i="6"/>
  <c r="L867" i="6" s="1"/>
  <c r="H868" i="6"/>
  <c r="L868" i="6" s="1"/>
  <c r="H869" i="6"/>
  <c r="L869" i="6" s="1"/>
  <c r="H870" i="6"/>
  <c r="L870" i="6" s="1"/>
  <c r="H871" i="6"/>
  <c r="L871" i="6" s="1"/>
  <c r="J872" i="6"/>
  <c r="L872" i="6" s="1"/>
  <c r="J876" i="6"/>
  <c r="L876" i="6" s="1"/>
  <c r="J880" i="6"/>
  <c r="L880" i="6" s="1"/>
  <c r="J884" i="6"/>
  <c r="L884" i="6" s="1"/>
  <c r="J888" i="6"/>
  <c r="L888" i="6" s="1"/>
  <c r="J877" i="6"/>
  <c r="L877" i="6" s="1"/>
  <c r="J885" i="6"/>
  <c r="L885" i="6" s="1"/>
  <c r="J889" i="6"/>
  <c r="L889" i="6" s="1"/>
  <c r="J893" i="6"/>
  <c r="L893" i="6" s="1"/>
  <c r="J895" i="6"/>
  <c r="L895" i="6" s="1"/>
  <c r="J899" i="6"/>
  <c r="L899" i="6" s="1"/>
  <c r="J463" i="6"/>
  <c r="H463" i="6"/>
  <c r="J479" i="6"/>
  <c r="H479" i="6"/>
  <c r="J495" i="6"/>
  <c r="H495" i="6"/>
  <c r="J511" i="6"/>
  <c r="H511" i="6"/>
  <c r="J518" i="6"/>
  <c r="H518" i="6"/>
  <c r="J459" i="6"/>
  <c r="H459" i="6"/>
  <c r="L465" i="6"/>
  <c r="J475" i="6"/>
  <c r="H475" i="6"/>
  <c r="J491" i="6"/>
  <c r="H491" i="6"/>
  <c r="J507" i="6"/>
  <c r="H507" i="6"/>
  <c r="J455" i="6"/>
  <c r="H455" i="6"/>
  <c r="J471" i="6"/>
  <c r="H471" i="6"/>
  <c r="J487" i="6"/>
  <c r="H487" i="6"/>
  <c r="J503" i="6"/>
  <c r="H503" i="6"/>
  <c r="J520" i="6"/>
  <c r="H520" i="6"/>
  <c r="J451" i="6"/>
  <c r="H451" i="6"/>
  <c r="J467" i="6"/>
  <c r="H467" i="6"/>
  <c r="J483" i="6"/>
  <c r="H483" i="6"/>
  <c r="J499" i="6"/>
  <c r="H499" i="6"/>
  <c r="J515" i="6"/>
  <c r="H515" i="6"/>
  <c r="L492" i="6"/>
  <c r="H522" i="6"/>
  <c r="L522" i="6" s="1"/>
  <c r="H524" i="6"/>
  <c r="L524" i="6" s="1"/>
  <c r="H526" i="6"/>
  <c r="L526" i="6" s="1"/>
  <c r="H528" i="6"/>
  <c r="L528" i="6" s="1"/>
  <c r="H530" i="6"/>
  <c r="L530" i="6" s="1"/>
  <c r="H532" i="6"/>
  <c r="L532" i="6" s="1"/>
  <c r="H450" i="6"/>
  <c r="L450" i="6" s="1"/>
  <c r="H454" i="6"/>
  <c r="L454" i="6" s="1"/>
  <c r="H458" i="6"/>
  <c r="L458" i="6" s="1"/>
  <c r="H462" i="6"/>
  <c r="L462" i="6" s="1"/>
  <c r="H466" i="6"/>
  <c r="L466" i="6" s="1"/>
  <c r="H470" i="6"/>
  <c r="L470" i="6" s="1"/>
  <c r="H474" i="6"/>
  <c r="L474" i="6" s="1"/>
  <c r="H478" i="6"/>
  <c r="L478" i="6" s="1"/>
  <c r="H482" i="6"/>
  <c r="L482" i="6" s="1"/>
  <c r="H486" i="6"/>
  <c r="L486" i="6" s="1"/>
  <c r="H490" i="6"/>
  <c r="L490" i="6" s="1"/>
  <c r="H494" i="6"/>
  <c r="L494" i="6" s="1"/>
  <c r="H498" i="6"/>
  <c r="L498" i="6" s="1"/>
  <c r="H502" i="6"/>
  <c r="L502" i="6" s="1"/>
  <c r="H506" i="6"/>
  <c r="L506" i="6" s="1"/>
  <c r="H510" i="6"/>
  <c r="L510" i="6" s="1"/>
  <c r="H514" i="6"/>
  <c r="L514" i="6" s="1"/>
  <c r="H517" i="6"/>
  <c r="L517" i="6" s="1"/>
  <c r="H519" i="6"/>
  <c r="L519" i="6" s="1"/>
  <c r="H521" i="6"/>
  <c r="L521" i="6" s="1"/>
  <c r="H523" i="6"/>
  <c r="L523" i="6" s="1"/>
  <c r="H525" i="6"/>
  <c r="L525" i="6" s="1"/>
  <c r="H527" i="6"/>
  <c r="L527" i="6" s="1"/>
  <c r="H529" i="6"/>
  <c r="L529" i="6" s="1"/>
  <c r="H531" i="6"/>
  <c r="L531" i="6" s="1"/>
  <c r="H533" i="6"/>
  <c r="L533" i="6" s="1"/>
  <c r="H727" i="6"/>
  <c r="L727" i="6" s="1"/>
  <c r="H728" i="6"/>
  <c r="L728" i="6" s="1"/>
  <c r="H729" i="6"/>
  <c r="L729" i="6" s="1"/>
  <c r="H730" i="6"/>
  <c r="L730" i="6" s="1"/>
  <c r="H841" i="6"/>
  <c r="L841" i="6" s="1"/>
  <c r="H842" i="6"/>
  <c r="L842" i="6" s="1"/>
  <c r="H843" i="6"/>
  <c r="L843" i="6" s="1"/>
  <c r="H844" i="6"/>
  <c r="L844" i="6" s="1"/>
  <c r="H845" i="6"/>
  <c r="L845" i="6" s="1"/>
  <c r="H846" i="6"/>
  <c r="L846" i="6" s="1"/>
  <c r="H718" i="6"/>
  <c r="L718" i="6" s="1"/>
  <c r="H719" i="6"/>
  <c r="L719" i="6" s="1"/>
  <c r="H720" i="6"/>
  <c r="L720" i="6" s="1"/>
  <c r="H721" i="6"/>
  <c r="L721" i="6" s="1"/>
  <c r="H722" i="6"/>
  <c r="L722" i="6" s="1"/>
  <c r="H723" i="6"/>
  <c r="L723" i="6" s="1"/>
  <c r="H724" i="6"/>
  <c r="L724" i="6" s="1"/>
  <c r="H725" i="6"/>
  <c r="L725" i="6" s="1"/>
  <c r="H726" i="6"/>
  <c r="L726" i="6" s="1"/>
  <c r="F45" i="13"/>
  <c r="G44" i="13"/>
  <c r="H44" i="13" s="1"/>
  <c r="G43" i="13"/>
  <c r="H43" i="13" s="1"/>
  <c r="G42" i="13"/>
  <c r="H42" i="13" s="1"/>
  <c r="G41" i="13"/>
  <c r="H41" i="13" s="1"/>
  <c r="G40" i="13"/>
  <c r="H40" i="13" s="1"/>
  <c r="G39" i="13"/>
  <c r="H39" i="13" s="1"/>
  <c r="G38" i="13"/>
  <c r="H38" i="13" s="1"/>
  <c r="G37" i="13"/>
  <c r="H37" i="13" s="1"/>
  <c r="J37" i="13" s="1"/>
  <c r="G36" i="13"/>
  <c r="H36" i="13" s="1"/>
  <c r="J36" i="13" s="1"/>
  <c r="G35" i="13"/>
  <c r="H35" i="13" s="1"/>
  <c r="G34" i="13"/>
  <c r="H34" i="13" s="1"/>
  <c r="G33" i="13"/>
  <c r="H33" i="13" s="1"/>
  <c r="J33" i="13" s="1"/>
  <c r="G32" i="13"/>
  <c r="H32" i="13" s="1"/>
  <c r="G31" i="13"/>
  <c r="H31" i="13" s="1"/>
  <c r="G30" i="13"/>
  <c r="H30" i="13" s="1"/>
  <c r="G29" i="13"/>
  <c r="H29" i="13" s="1"/>
  <c r="J29" i="13" s="1"/>
  <c r="G28" i="13"/>
  <c r="H28" i="13" s="1"/>
  <c r="G27" i="13"/>
  <c r="H27" i="13" s="1"/>
  <c r="G26" i="13"/>
  <c r="H26" i="13" s="1"/>
  <c r="G25" i="13"/>
  <c r="H25" i="13" s="1"/>
  <c r="G24" i="13"/>
  <c r="H24" i="13" s="1"/>
  <c r="G23" i="13"/>
  <c r="H23" i="13" s="1"/>
  <c r="G22" i="13"/>
  <c r="H22" i="13" s="1"/>
  <c r="G21" i="13"/>
  <c r="H21" i="13" s="1"/>
  <c r="J21" i="13" s="1"/>
  <c r="G20" i="13"/>
  <c r="L472" i="6" l="1"/>
  <c r="L488" i="6"/>
  <c r="L512" i="6"/>
  <c r="L469" i="6"/>
  <c r="L473" i="6"/>
  <c r="L440" i="6"/>
  <c r="L501" i="6"/>
  <c r="L505" i="6"/>
  <c r="L448" i="6"/>
  <c r="L504" i="6"/>
  <c r="L453" i="6"/>
  <c r="L456" i="6"/>
  <c r="L509" i="6"/>
  <c r="L476" i="6"/>
  <c r="L432" i="6"/>
  <c r="L508" i="6"/>
  <c r="L739" i="6"/>
  <c r="L731" i="6"/>
  <c r="L746" i="6"/>
  <c r="L738" i="6"/>
  <c r="L741" i="6"/>
  <c r="L733" i="6"/>
  <c r="L740" i="6"/>
  <c r="L732" i="6"/>
  <c r="L485" i="6"/>
  <c r="L743" i="6"/>
  <c r="L735" i="6"/>
  <c r="L742" i="6"/>
  <c r="L734" i="6"/>
  <c r="L745" i="6"/>
  <c r="L737" i="6"/>
  <c r="L744" i="6"/>
  <c r="L736" i="6"/>
  <c r="L511" i="6"/>
  <c r="L520" i="6"/>
  <c r="L503" i="6"/>
  <c r="L487" i="6"/>
  <c r="L471" i="6"/>
  <c r="L455" i="6"/>
  <c r="L507" i="6"/>
  <c r="L491" i="6"/>
  <c r="L475" i="6"/>
  <c r="L459" i="6"/>
  <c r="L463" i="6"/>
  <c r="L515" i="6"/>
  <c r="L499" i="6"/>
  <c r="L483" i="6"/>
  <c r="L467" i="6"/>
  <c r="L451" i="6"/>
  <c r="L518" i="6"/>
  <c r="L479" i="6"/>
  <c r="L495" i="6"/>
  <c r="J28" i="13"/>
  <c r="I28" i="13"/>
  <c r="I36" i="13"/>
  <c r="K36" i="13" s="1"/>
  <c r="G45" i="13"/>
  <c r="F17" i="5" s="1"/>
  <c r="H20" i="13"/>
  <c r="I20" i="13" s="1"/>
  <c r="J38" i="13"/>
  <c r="I38" i="13"/>
  <c r="J39" i="13"/>
  <c r="I39" i="13"/>
  <c r="I40" i="13"/>
  <c r="J40" i="13"/>
  <c r="J25" i="13"/>
  <c r="I25" i="13"/>
  <c r="J42" i="13"/>
  <c r="I42" i="13"/>
  <c r="J34" i="13"/>
  <c r="I34" i="13"/>
  <c r="J23" i="13"/>
  <c r="I23" i="13"/>
  <c r="I41" i="13"/>
  <c r="J41" i="13"/>
  <c r="J30" i="13"/>
  <c r="I30" i="13"/>
  <c r="J26" i="13"/>
  <c r="I26" i="13"/>
  <c r="I31" i="13"/>
  <c r="J31" i="13"/>
  <c r="J43" i="13"/>
  <c r="I43" i="13"/>
  <c r="J22" i="13"/>
  <c r="I22" i="13"/>
  <c r="J35" i="13"/>
  <c r="I35" i="13"/>
  <c r="J24" i="13"/>
  <c r="I24" i="13"/>
  <c r="J27" i="13"/>
  <c r="I27" i="13"/>
  <c r="I32" i="13"/>
  <c r="J32" i="13"/>
  <c r="I44" i="13"/>
  <c r="J44" i="13"/>
  <c r="I33" i="13"/>
  <c r="K33" i="13" s="1"/>
  <c r="I21" i="13"/>
  <c r="I37" i="13"/>
  <c r="K37" i="13" s="1"/>
  <c r="I29" i="13"/>
  <c r="K29" i="13" s="1"/>
  <c r="K28" i="13" l="1"/>
  <c r="K24" i="13"/>
  <c r="K44" i="13"/>
  <c r="K41" i="13"/>
  <c r="K31" i="13"/>
  <c r="K40" i="13"/>
  <c r="H45" i="13"/>
  <c r="G17" i="5" s="1"/>
  <c r="J20" i="13"/>
  <c r="K32" i="13"/>
  <c r="K38" i="13"/>
  <c r="I45" i="13"/>
  <c r="H17" i="5" s="1"/>
  <c r="K23" i="13"/>
  <c r="K25" i="13"/>
  <c r="K35" i="13"/>
  <c r="K26" i="13"/>
  <c r="K21" i="13"/>
  <c r="K39" i="13"/>
  <c r="K30" i="13"/>
  <c r="K34" i="13"/>
  <c r="K22" i="13"/>
  <c r="K27" i="13"/>
  <c r="J45" i="13"/>
  <c r="I17" i="5" s="1"/>
  <c r="K20" i="13"/>
  <c r="K43" i="13"/>
  <c r="K42" i="13"/>
  <c r="G44" i="6"/>
  <c r="I44" i="6" s="1"/>
  <c r="G43" i="6"/>
  <c r="I43" i="6" s="1"/>
  <c r="G42" i="6"/>
  <c r="I42" i="6" s="1"/>
  <c r="G41" i="6"/>
  <c r="I41" i="6" s="1"/>
  <c r="G39" i="6"/>
  <c r="I39" i="6" s="1"/>
  <c r="G38" i="6"/>
  <c r="I38" i="6" s="1"/>
  <c r="G37" i="6"/>
  <c r="I37" i="6" s="1"/>
  <c r="G46" i="6"/>
  <c r="I46" i="6" s="1"/>
  <c r="J17" i="5" l="1"/>
  <c r="K45" i="13"/>
  <c r="K41" i="6"/>
  <c r="L41" i="6" s="1"/>
  <c r="K42" i="6"/>
  <c r="L42" i="6" s="1"/>
  <c r="K43" i="6"/>
  <c r="L43" i="6" s="1"/>
  <c r="K44" i="6"/>
  <c r="L44" i="6" s="1"/>
  <c r="K37" i="6"/>
  <c r="L37" i="6" s="1"/>
  <c r="K38" i="6"/>
  <c r="L38" i="6" s="1"/>
  <c r="K39" i="6"/>
  <c r="L39" i="6" s="1"/>
  <c r="K46" i="6"/>
  <c r="L46" i="6" s="1"/>
  <c r="G712" i="6" l="1"/>
  <c r="J712" i="6" s="1"/>
  <c r="G650" i="6"/>
  <c r="H650" i="6" s="1"/>
  <c r="G651" i="6"/>
  <c r="J651" i="6" s="1"/>
  <c r="G652" i="6"/>
  <c r="H652" i="6" s="1"/>
  <c r="G653" i="6"/>
  <c r="J653" i="6" s="1"/>
  <c r="G654" i="6"/>
  <c r="H654" i="6" s="1"/>
  <c r="G655" i="6"/>
  <c r="H655" i="6" s="1"/>
  <c r="G656" i="6"/>
  <c r="H656" i="6" s="1"/>
  <c r="G657" i="6"/>
  <c r="J657" i="6" s="1"/>
  <c r="G658" i="6"/>
  <c r="H658" i="6" s="1"/>
  <c r="G659" i="6"/>
  <c r="J659" i="6" s="1"/>
  <c r="G660" i="6"/>
  <c r="H660" i="6" s="1"/>
  <c r="G661" i="6"/>
  <c r="J661" i="6" s="1"/>
  <c r="G662" i="6"/>
  <c r="H662" i="6" s="1"/>
  <c r="G663" i="6"/>
  <c r="H663" i="6" s="1"/>
  <c r="G664" i="6"/>
  <c r="H664" i="6" s="1"/>
  <c r="G665" i="6"/>
  <c r="J665" i="6" s="1"/>
  <c r="G666" i="6"/>
  <c r="H666" i="6" s="1"/>
  <c r="G667" i="6"/>
  <c r="J667" i="6" s="1"/>
  <c r="G668" i="6"/>
  <c r="H668" i="6" s="1"/>
  <c r="G669" i="6"/>
  <c r="J669" i="6" s="1"/>
  <c r="G670" i="6"/>
  <c r="H670" i="6" s="1"/>
  <c r="G671" i="6"/>
  <c r="H671" i="6" s="1"/>
  <c r="G672" i="6"/>
  <c r="H672" i="6" s="1"/>
  <c r="G673" i="6"/>
  <c r="J673" i="6" s="1"/>
  <c r="G674" i="6"/>
  <c r="H674" i="6" s="1"/>
  <c r="G675" i="6"/>
  <c r="H675" i="6" s="1"/>
  <c r="G676" i="6"/>
  <c r="H676" i="6" s="1"/>
  <c r="G677" i="6"/>
  <c r="H677" i="6" s="1"/>
  <c r="G678" i="6"/>
  <c r="H678" i="6" s="1"/>
  <c r="G679" i="6"/>
  <c r="H679" i="6" s="1"/>
  <c r="G680" i="6"/>
  <c r="H680" i="6" s="1"/>
  <c r="G681" i="6"/>
  <c r="J681" i="6" s="1"/>
  <c r="G682" i="6"/>
  <c r="H682" i="6" s="1"/>
  <c r="G683" i="6"/>
  <c r="J683" i="6" s="1"/>
  <c r="G684" i="6"/>
  <c r="H684" i="6" s="1"/>
  <c r="G685" i="6"/>
  <c r="H685" i="6" s="1"/>
  <c r="G686" i="6"/>
  <c r="H686" i="6" s="1"/>
  <c r="G687" i="6"/>
  <c r="H687" i="6" s="1"/>
  <c r="G688" i="6"/>
  <c r="H688" i="6" s="1"/>
  <c r="G689" i="6"/>
  <c r="H689" i="6" s="1"/>
  <c r="G717" i="6"/>
  <c r="J717" i="6" s="1"/>
  <c r="G286" i="6"/>
  <c r="H286" i="6" s="1"/>
  <c r="G98" i="6"/>
  <c r="H98" i="6" s="1"/>
  <c r="G96" i="6"/>
  <c r="H96" i="6" s="1"/>
  <c r="G28" i="6"/>
  <c r="I28" i="6" s="1"/>
  <c r="G29" i="6"/>
  <c r="I29" i="6" s="1"/>
  <c r="G30" i="6"/>
  <c r="K30" i="6" s="1"/>
  <c r="G31" i="6"/>
  <c r="I31" i="6" s="1"/>
  <c r="G32" i="6"/>
  <c r="I32" i="6" s="1"/>
  <c r="G33" i="6"/>
  <c r="I33" i="6" s="1"/>
  <c r="G34" i="6"/>
  <c r="I34" i="6" s="1"/>
  <c r="G35" i="6"/>
  <c r="I35" i="6" s="1"/>
  <c r="G36" i="6"/>
  <c r="I36" i="6" s="1"/>
  <c r="G40" i="6"/>
  <c r="I40" i="6" s="1"/>
  <c r="G45" i="6"/>
  <c r="K45" i="6" s="1"/>
  <c r="H659" i="6" l="1"/>
  <c r="L659" i="6" s="1"/>
  <c r="H681" i="6"/>
  <c r="L681" i="6" s="1"/>
  <c r="H717" i="6"/>
  <c r="L717" i="6" s="1"/>
  <c r="H669" i="6"/>
  <c r="L669" i="6" s="1"/>
  <c r="J685" i="6"/>
  <c r="L685" i="6" s="1"/>
  <c r="J675" i="6"/>
  <c r="L675" i="6" s="1"/>
  <c r="J666" i="6"/>
  <c r="L666" i="6" s="1"/>
  <c r="H665" i="6"/>
  <c r="L665" i="6" s="1"/>
  <c r="H653" i="6"/>
  <c r="L653" i="6" s="1"/>
  <c r="J682" i="6"/>
  <c r="L682" i="6" s="1"/>
  <c r="J650" i="6"/>
  <c r="L650" i="6" s="1"/>
  <c r="H673" i="6"/>
  <c r="L673" i="6" s="1"/>
  <c r="H667" i="6"/>
  <c r="L667" i="6" s="1"/>
  <c r="H661" i="6"/>
  <c r="L661" i="6" s="1"/>
  <c r="J677" i="6"/>
  <c r="L677" i="6" s="1"/>
  <c r="J658" i="6"/>
  <c r="L658" i="6" s="1"/>
  <c r="H683" i="6"/>
  <c r="L683" i="6" s="1"/>
  <c r="H657" i="6"/>
  <c r="L657" i="6" s="1"/>
  <c r="H651" i="6"/>
  <c r="L651" i="6" s="1"/>
  <c r="J674" i="6"/>
  <c r="L674" i="6" s="1"/>
  <c r="J679" i="6"/>
  <c r="L679" i="6" s="1"/>
  <c r="J687" i="6"/>
  <c r="J671" i="6"/>
  <c r="L671" i="6" s="1"/>
  <c r="J663" i="6"/>
  <c r="L663" i="6" s="1"/>
  <c r="J655" i="6"/>
  <c r="L655" i="6" s="1"/>
  <c r="J686" i="6"/>
  <c r="L686" i="6" s="1"/>
  <c r="J678" i="6"/>
  <c r="L678" i="6" s="1"/>
  <c r="J670" i="6"/>
  <c r="L670" i="6" s="1"/>
  <c r="J662" i="6"/>
  <c r="L662" i="6" s="1"/>
  <c r="J654" i="6"/>
  <c r="L654" i="6" s="1"/>
  <c r="J684" i="6"/>
  <c r="L684" i="6" s="1"/>
  <c r="J680" i="6"/>
  <c r="L680" i="6" s="1"/>
  <c r="J676" i="6"/>
  <c r="L676" i="6" s="1"/>
  <c r="J672" i="6"/>
  <c r="L672" i="6" s="1"/>
  <c r="J668" i="6"/>
  <c r="L668" i="6" s="1"/>
  <c r="J664" i="6"/>
  <c r="L664" i="6" s="1"/>
  <c r="J660" i="6"/>
  <c r="L660" i="6" s="1"/>
  <c r="J656" i="6"/>
  <c r="L656" i="6" s="1"/>
  <c r="J652" i="6"/>
  <c r="L652" i="6" s="1"/>
  <c r="H712" i="6"/>
  <c r="L712" i="6" s="1"/>
  <c r="J286" i="6"/>
  <c r="L286" i="6" s="1"/>
  <c r="J96" i="6"/>
  <c r="L96" i="6" s="1"/>
  <c r="J98" i="6"/>
  <c r="L98" i="6" s="1"/>
  <c r="K34" i="6"/>
  <c r="L34" i="6" s="1"/>
  <c r="I45" i="6"/>
  <c r="L45" i="6" s="1"/>
  <c r="K28" i="6"/>
  <c r="L28" i="6" s="1"/>
  <c r="I30" i="6"/>
  <c r="L30" i="6" s="1"/>
  <c r="K32" i="6"/>
  <c r="L32" i="6" s="1"/>
  <c r="K36" i="6"/>
  <c r="L36" i="6" s="1"/>
  <c r="K31" i="6"/>
  <c r="L31" i="6" s="1"/>
  <c r="K35" i="6"/>
  <c r="L35" i="6" s="1"/>
  <c r="K40" i="6"/>
  <c r="L40" i="6" s="1"/>
  <c r="K33" i="6"/>
  <c r="L33" i="6" s="1"/>
  <c r="K29" i="6"/>
  <c r="L29" i="6" s="1"/>
  <c r="G695" i="6"/>
  <c r="H695" i="6" s="1"/>
  <c r="G694" i="6"/>
  <c r="H694" i="6" s="1"/>
  <c r="G693" i="6"/>
  <c r="H693" i="6" s="1"/>
  <c r="G692" i="6"/>
  <c r="H692" i="6" s="1"/>
  <c r="G691" i="6"/>
  <c r="H691" i="6" s="1"/>
  <c r="G690" i="6"/>
  <c r="H690" i="6" s="1"/>
  <c r="G649" i="6"/>
  <c r="H649" i="6" s="1"/>
  <c r="G648" i="6"/>
  <c r="H648" i="6" s="1"/>
  <c r="G647" i="6"/>
  <c r="H647" i="6" s="1"/>
  <c r="G646" i="6"/>
  <c r="H646" i="6" s="1"/>
  <c r="G645" i="6"/>
  <c r="H645" i="6" s="1"/>
  <c r="G644" i="6"/>
  <c r="H644" i="6" s="1"/>
  <c r="G643" i="6"/>
  <c r="H643" i="6" s="1"/>
  <c r="G642" i="6"/>
  <c r="H642" i="6" s="1"/>
  <c r="G641" i="6"/>
  <c r="H641" i="6" s="1"/>
  <c r="G640" i="6"/>
  <c r="H640" i="6" s="1"/>
  <c r="G639" i="6"/>
  <c r="H639" i="6" s="1"/>
  <c r="G638" i="6"/>
  <c r="H638" i="6" s="1"/>
  <c r="G637" i="6"/>
  <c r="H637" i="6" s="1"/>
  <c r="G636" i="6"/>
  <c r="H636" i="6" s="1"/>
  <c r="G635" i="6"/>
  <c r="H635" i="6" s="1"/>
  <c r="G716" i="6"/>
  <c r="H716" i="6" s="1"/>
  <c r="G715" i="6"/>
  <c r="H715" i="6" s="1"/>
  <c r="G714" i="6"/>
  <c r="H714" i="6" s="1"/>
  <c r="G713" i="6"/>
  <c r="H713" i="6" s="1"/>
  <c r="G711" i="6"/>
  <c r="H711" i="6" s="1"/>
  <c r="G710" i="6"/>
  <c r="H710" i="6" s="1"/>
  <c r="G709" i="6"/>
  <c r="H709" i="6" s="1"/>
  <c r="G708" i="6"/>
  <c r="H708" i="6" s="1"/>
  <c r="G707" i="6"/>
  <c r="H707" i="6" s="1"/>
  <c r="G706" i="6"/>
  <c r="H706" i="6" s="1"/>
  <c r="G705" i="6"/>
  <c r="H705" i="6" s="1"/>
  <c r="G704" i="6"/>
  <c r="H704" i="6" s="1"/>
  <c r="G703" i="6"/>
  <c r="H703" i="6" s="1"/>
  <c r="G702" i="6"/>
  <c r="H702" i="6" s="1"/>
  <c r="G701" i="6"/>
  <c r="H701" i="6" s="1"/>
  <c r="G700" i="6"/>
  <c r="H700" i="6" s="1"/>
  <c r="G699" i="6"/>
  <c r="H699" i="6" s="1"/>
  <c r="G698" i="6"/>
  <c r="H698" i="6" s="1"/>
  <c r="G697" i="6"/>
  <c r="H697" i="6" s="1"/>
  <c r="G696" i="6"/>
  <c r="H696" i="6" s="1"/>
  <c r="G600" i="6"/>
  <c r="H600" i="6" s="1"/>
  <c r="G599" i="6"/>
  <c r="H599" i="6" s="1"/>
  <c r="G598" i="6"/>
  <c r="H598" i="6" s="1"/>
  <c r="G597" i="6"/>
  <c r="H597" i="6" s="1"/>
  <c r="G596" i="6"/>
  <c r="H596" i="6" s="1"/>
  <c r="G595" i="6"/>
  <c r="H595" i="6" s="1"/>
  <c r="G594" i="6"/>
  <c r="H594" i="6" s="1"/>
  <c r="G593" i="6"/>
  <c r="H593" i="6" s="1"/>
  <c r="G592" i="6"/>
  <c r="H592" i="6" s="1"/>
  <c r="G591" i="6"/>
  <c r="H591" i="6" s="1"/>
  <c r="G590" i="6"/>
  <c r="H590" i="6" s="1"/>
  <c r="G589" i="6"/>
  <c r="H589" i="6" s="1"/>
  <c r="G588" i="6"/>
  <c r="H588" i="6" s="1"/>
  <c r="G587" i="6"/>
  <c r="H587" i="6" s="1"/>
  <c r="G586" i="6"/>
  <c r="H586" i="6" s="1"/>
  <c r="G585" i="6"/>
  <c r="H585" i="6" s="1"/>
  <c r="G584" i="6"/>
  <c r="H584" i="6" s="1"/>
  <c r="G583" i="6"/>
  <c r="H583" i="6" s="1"/>
  <c r="G582" i="6"/>
  <c r="H582" i="6" s="1"/>
  <c r="G581" i="6"/>
  <c r="H581" i="6" s="1"/>
  <c r="G580" i="6"/>
  <c r="H580" i="6" s="1"/>
  <c r="G579" i="6"/>
  <c r="H579" i="6" s="1"/>
  <c r="G578" i="6"/>
  <c r="H578" i="6" s="1"/>
  <c r="G577" i="6"/>
  <c r="H577" i="6" s="1"/>
  <c r="G576" i="6"/>
  <c r="H576" i="6" s="1"/>
  <c r="G575" i="6"/>
  <c r="H575" i="6" s="1"/>
  <c r="G574" i="6"/>
  <c r="H574" i="6" s="1"/>
  <c r="G573" i="6"/>
  <c r="H573" i="6" s="1"/>
  <c r="G572" i="6"/>
  <c r="H572" i="6" s="1"/>
  <c r="G571" i="6"/>
  <c r="H571" i="6" s="1"/>
  <c r="G570" i="6"/>
  <c r="H570" i="6" s="1"/>
  <c r="G569" i="6"/>
  <c r="H569" i="6" s="1"/>
  <c r="G555" i="6"/>
  <c r="H555" i="6" s="1"/>
  <c r="G554" i="6"/>
  <c r="H554" i="6" s="1"/>
  <c r="G553" i="6"/>
  <c r="H553" i="6" s="1"/>
  <c r="G552" i="6"/>
  <c r="H552" i="6" s="1"/>
  <c r="G551" i="6"/>
  <c r="H551" i="6" s="1"/>
  <c r="G550" i="6"/>
  <c r="H550" i="6" s="1"/>
  <c r="G549" i="6"/>
  <c r="H549" i="6" s="1"/>
  <c r="G548" i="6"/>
  <c r="H548" i="6" s="1"/>
  <c r="G547" i="6"/>
  <c r="H547" i="6" s="1"/>
  <c r="G546" i="6"/>
  <c r="H546" i="6" s="1"/>
  <c r="G545" i="6"/>
  <c r="G544" i="6"/>
  <c r="G543" i="6"/>
  <c r="G542" i="6"/>
  <c r="G541" i="6"/>
  <c r="G540" i="6"/>
  <c r="G539" i="6"/>
  <c r="G538" i="6"/>
  <c r="G537" i="6"/>
  <c r="G536" i="6"/>
  <c r="G535" i="6"/>
  <c r="G534" i="6"/>
  <c r="G556" i="6"/>
  <c r="H556" i="6" s="1"/>
  <c r="G557" i="6"/>
  <c r="H557" i="6" s="1"/>
  <c r="G558" i="6"/>
  <c r="H558" i="6" s="1"/>
  <c r="G559" i="6"/>
  <c r="H559" i="6" s="1"/>
  <c r="G560" i="6"/>
  <c r="H560" i="6" s="1"/>
  <c r="G561" i="6"/>
  <c r="H561" i="6" s="1"/>
  <c r="G562" i="6"/>
  <c r="H562" i="6" s="1"/>
  <c r="G563" i="6"/>
  <c r="H563" i="6" s="1"/>
  <c r="G564" i="6"/>
  <c r="H564" i="6" s="1"/>
  <c r="G565" i="6"/>
  <c r="H565" i="6" s="1"/>
  <c r="G566" i="6"/>
  <c r="H566" i="6" s="1"/>
  <c r="G567" i="6"/>
  <c r="H567" i="6" s="1"/>
  <c r="G568" i="6"/>
  <c r="H568" i="6" s="1"/>
  <c r="G601" i="6"/>
  <c r="H601" i="6" s="1"/>
  <c r="G602" i="6"/>
  <c r="H602" i="6" s="1"/>
  <c r="G603" i="6"/>
  <c r="H603" i="6" s="1"/>
  <c r="G604" i="6"/>
  <c r="H604" i="6" s="1"/>
  <c r="G605" i="6"/>
  <c r="H605" i="6" s="1"/>
  <c r="G606" i="6"/>
  <c r="H606" i="6" s="1"/>
  <c r="G607" i="6"/>
  <c r="H607" i="6" s="1"/>
  <c r="G608" i="6"/>
  <c r="H608" i="6" s="1"/>
  <c r="G609" i="6"/>
  <c r="H609" i="6" s="1"/>
  <c r="G610" i="6"/>
  <c r="H610" i="6" s="1"/>
  <c r="G611" i="6"/>
  <c r="H611" i="6" s="1"/>
  <c r="G612" i="6"/>
  <c r="H612" i="6" s="1"/>
  <c r="G613" i="6"/>
  <c r="H613" i="6" s="1"/>
  <c r="G614" i="6"/>
  <c r="H614" i="6" s="1"/>
  <c r="G615" i="6"/>
  <c r="H615" i="6" s="1"/>
  <c r="G616" i="6"/>
  <c r="H616" i="6" s="1"/>
  <c r="G617" i="6"/>
  <c r="H617" i="6" s="1"/>
  <c r="G618" i="6"/>
  <c r="H618" i="6" s="1"/>
  <c r="G619" i="6"/>
  <c r="H619" i="6" s="1"/>
  <c r="G620" i="6"/>
  <c r="H620" i="6" s="1"/>
  <c r="G621" i="6"/>
  <c r="H621" i="6" s="1"/>
  <c r="G622" i="6"/>
  <c r="H622" i="6" s="1"/>
  <c r="G623" i="6"/>
  <c r="H623" i="6" s="1"/>
  <c r="G624" i="6"/>
  <c r="H624" i="6" s="1"/>
  <c r="J567" i="6" l="1"/>
  <c r="L567" i="6" s="1"/>
  <c r="J611" i="6"/>
  <c r="L611" i="6" s="1"/>
  <c r="J619" i="6"/>
  <c r="L619" i="6" s="1"/>
  <c r="J603" i="6"/>
  <c r="L603" i="6" s="1"/>
  <c r="J621" i="6"/>
  <c r="L621" i="6" s="1"/>
  <c r="J613" i="6"/>
  <c r="L613" i="6" s="1"/>
  <c r="J605" i="6"/>
  <c r="L605" i="6" s="1"/>
  <c r="J623" i="6"/>
  <c r="L623" i="6" s="1"/>
  <c r="J615" i="6"/>
  <c r="L615" i="6" s="1"/>
  <c r="J607" i="6"/>
  <c r="L607" i="6" s="1"/>
  <c r="J617" i="6"/>
  <c r="L617" i="6" s="1"/>
  <c r="J609" i="6"/>
  <c r="L609" i="6" s="1"/>
  <c r="J601" i="6"/>
  <c r="L601" i="6" s="1"/>
  <c r="J624" i="6"/>
  <c r="L624" i="6" s="1"/>
  <c r="J622" i="6"/>
  <c r="L622" i="6" s="1"/>
  <c r="J620" i="6"/>
  <c r="L620" i="6" s="1"/>
  <c r="J618" i="6"/>
  <c r="L618" i="6" s="1"/>
  <c r="J616" i="6"/>
  <c r="L616" i="6" s="1"/>
  <c r="J614" i="6"/>
  <c r="L614" i="6" s="1"/>
  <c r="J612" i="6"/>
  <c r="L612" i="6" s="1"/>
  <c r="J610" i="6"/>
  <c r="L610" i="6" s="1"/>
  <c r="J608" i="6"/>
  <c r="L608" i="6" s="1"/>
  <c r="J606" i="6"/>
  <c r="L606" i="6" s="1"/>
  <c r="J604" i="6"/>
  <c r="L604" i="6" s="1"/>
  <c r="J602" i="6"/>
  <c r="L602" i="6" s="1"/>
  <c r="J568" i="6"/>
  <c r="L568" i="6" s="1"/>
  <c r="J696" i="6"/>
  <c r="L696" i="6" s="1"/>
  <c r="J697" i="6"/>
  <c r="L697" i="6" s="1"/>
  <c r="J698" i="6"/>
  <c r="L698" i="6" s="1"/>
  <c r="J699" i="6"/>
  <c r="L699" i="6" s="1"/>
  <c r="J700" i="6"/>
  <c r="L700" i="6" s="1"/>
  <c r="J701" i="6"/>
  <c r="L701" i="6" s="1"/>
  <c r="J702" i="6"/>
  <c r="L702" i="6" s="1"/>
  <c r="J703" i="6"/>
  <c r="L703" i="6" s="1"/>
  <c r="J704" i="6"/>
  <c r="L704" i="6" s="1"/>
  <c r="J705" i="6"/>
  <c r="L705" i="6" s="1"/>
  <c r="J706" i="6"/>
  <c r="L706" i="6" s="1"/>
  <c r="J707" i="6"/>
  <c r="L707" i="6" s="1"/>
  <c r="J708" i="6"/>
  <c r="L708" i="6" s="1"/>
  <c r="J709" i="6"/>
  <c r="L709" i="6" s="1"/>
  <c r="J710" i="6"/>
  <c r="L710" i="6" s="1"/>
  <c r="J711" i="6"/>
  <c r="L711" i="6" s="1"/>
  <c r="J713" i="6"/>
  <c r="L713" i="6" s="1"/>
  <c r="J714" i="6"/>
  <c r="L714" i="6" s="1"/>
  <c r="J715" i="6"/>
  <c r="L715" i="6" s="1"/>
  <c r="J716" i="6"/>
  <c r="L716" i="6" s="1"/>
  <c r="H535" i="6"/>
  <c r="J535" i="6"/>
  <c r="H537" i="6"/>
  <c r="J537" i="6"/>
  <c r="H539" i="6"/>
  <c r="J539" i="6"/>
  <c r="H541" i="6"/>
  <c r="J541" i="6"/>
  <c r="H543" i="6"/>
  <c r="J543" i="6"/>
  <c r="H534" i="6"/>
  <c r="J534" i="6"/>
  <c r="H536" i="6"/>
  <c r="J536" i="6"/>
  <c r="H538" i="6"/>
  <c r="J538" i="6"/>
  <c r="H540" i="6"/>
  <c r="J540" i="6"/>
  <c r="H542" i="6"/>
  <c r="J542" i="6"/>
  <c r="H544" i="6"/>
  <c r="J544" i="6"/>
  <c r="J635" i="6"/>
  <c r="L635" i="6" s="1"/>
  <c r="J636" i="6"/>
  <c r="L636" i="6" s="1"/>
  <c r="J637" i="6"/>
  <c r="L637" i="6" s="1"/>
  <c r="J638" i="6"/>
  <c r="L638" i="6" s="1"/>
  <c r="J639" i="6"/>
  <c r="L639" i="6" s="1"/>
  <c r="J640" i="6"/>
  <c r="L640" i="6" s="1"/>
  <c r="J641" i="6"/>
  <c r="L641" i="6" s="1"/>
  <c r="J642" i="6"/>
  <c r="L642" i="6" s="1"/>
  <c r="J643" i="6"/>
  <c r="L643" i="6" s="1"/>
  <c r="J644" i="6"/>
  <c r="L644" i="6" s="1"/>
  <c r="J645" i="6"/>
  <c r="L645" i="6" s="1"/>
  <c r="J646" i="6"/>
  <c r="L646" i="6" s="1"/>
  <c r="J647" i="6"/>
  <c r="L647" i="6" s="1"/>
  <c r="J648" i="6"/>
  <c r="L648" i="6" s="1"/>
  <c r="J649" i="6"/>
  <c r="L649" i="6" s="1"/>
  <c r="L687" i="6"/>
  <c r="J688" i="6"/>
  <c r="L688" i="6" s="1"/>
  <c r="J689" i="6"/>
  <c r="L689" i="6" s="1"/>
  <c r="J690" i="6"/>
  <c r="L690" i="6" s="1"/>
  <c r="J691" i="6"/>
  <c r="L691" i="6" s="1"/>
  <c r="J692" i="6"/>
  <c r="L692" i="6" s="1"/>
  <c r="J693" i="6"/>
  <c r="L693" i="6" s="1"/>
  <c r="J694" i="6"/>
  <c r="L694" i="6" s="1"/>
  <c r="J695" i="6"/>
  <c r="L695" i="6" s="1"/>
  <c r="J566" i="6"/>
  <c r="L566" i="6" s="1"/>
  <c r="J565" i="6"/>
  <c r="L565" i="6" s="1"/>
  <c r="J564" i="6"/>
  <c r="L564" i="6" s="1"/>
  <c r="J563" i="6"/>
  <c r="L563" i="6" s="1"/>
  <c r="J562" i="6"/>
  <c r="L562" i="6" s="1"/>
  <c r="J561" i="6"/>
  <c r="L561" i="6" s="1"/>
  <c r="J560" i="6"/>
  <c r="L560" i="6" s="1"/>
  <c r="J559" i="6"/>
  <c r="L559" i="6" s="1"/>
  <c r="J558" i="6"/>
  <c r="L558" i="6" s="1"/>
  <c r="J557" i="6"/>
  <c r="L557" i="6" s="1"/>
  <c r="J556" i="6"/>
  <c r="L556" i="6" s="1"/>
  <c r="J569" i="6"/>
  <c r="L569" i="6" s="1"/>
  <c r="J570" i="6"/>
  <c r="L570" i="6" s="1"/>
  <c r="J571" i="6"/>
  <c r="L571" i="6" s="1"/>
  <c r="J572" i="6"/>
  <c r="L572" i="6" s="1"/>
  <c r="J573" i="6"/>
  <c r="L573" i="6" s="1"/>
  <c r="J574" i="6"/>
  <c r="L574" i="6" s="1"/>
  <c r="J575" i="6"/>
  <c r="L575" i="6" s="1"/>
  <c r="J576" i="6"/>
  <c r="L576" i="6" s="1"/>
  <c r="J577" i="6"/>
  <c r="L577" i="6" s="1"/>
  <c r="J578" i="6"/>
  <c r="L578" i="6" s="1"/>
  <c r="J579" i="6"/>
  <c r="L579" i="6" s="1"/>
  <c r="J580" i="6"/>
  <c r="L580" i="6" s="1"/>
  <c r="J581" i="6"/>
  <c r="L581" i="6" s="1"/>
  <c r="J582" i="6"/>
  <c r="L582" i="6" s="1"/>
  <c r="J583" i="6"/>
  <c r="L583" i="6" s="1"/>
  <c r="J584" i="6"/>
  <c r="L584" i="6" s="1"/>
  <c r="J585" i="6"/>
  <c r="L585" i="6" s="1"/>
  <c r="J586" i="6"/>
  <c r="L586" i="6" s="1"/>
  <c r="J587" i="6"/>
  <c r="L587" i="6" s="1"/>
  <c r="J588" i="6"/>
  <c r="L588" i="6" s="1"/>
  <c r="J589" i="6"/>
  <c r="L589" i="6" s="1"/>
  <c r="J590" i="6"/>
  <c r="L590" i="6" s="1"/>
  <c r="J591" i="6"/>
  <c r="L591" i="6" s="1"/>
  <c r="J592" i="6"/>
  <c r="L592" i="6" s="1"/>
  <c r="J593" i="6"/>
  <c r="L593" i="6" s="1"/>
  <c r="J594" i="6"/>
  <c r="L594" i="6" s="1"/>
  <c r="J595" i="6"/>
  <c r="L595" i="6" s="1"/>
  <c r="J596" i="6"/>
  <c r="L596" i="6" s="1"/>
  <c r="J597" i="6"/>
  <c r="L597" i="6" s="1"/>
  <c r="J598" i="6"/>
  <c r="L598" i="6" s="1"/>
  <c r="J599" i="6"/>
  <c r="L599" i="6" s="1"/>
  <c r="J600" i="6"/>
  <c r="L600" i="6" s="1"/>
  <c r="H545" i="6"/>
  <c r="J545" i="6"/>
  <c r="J546" i="6"/>
  <c r="L546" i="6" s="1"/>
  <c r="J547" i="6"/>
  <c r="L547" i="6" s="1"/>
  <c r="J548" i="6"/>
  <c r="L548" i="6" s="1"/>
  <c r="J549" i="6"/>
  <c r="L549" i="6" s="1"/>
  <c r="J550" i="6"/>
  <c r="L550" i="6" s="1"/>
  <c r="J551" i="6"/>
  <c r="L551" i="6" s="1"/>
  <c r="J552" i="6"/>
  <c r="L552" i="6" s="1"/>
  <c r="J553" i="6"/>
  <c r="L553" i="6" s="1"/>
  <c r="J554" i="6"/>
  <c r="L554" i="6" s="1"/>
  <c r="J555" i="6"/>
  <c r="L555" i="6" s="1"/>
  <c r="L544" i="6" l="1"/>
  <c r="L542" i="6"/>
  <c r="L540" i="6"/>
  <c r="L538" i="6"/>
  <c r="L536" i="6"/>
  <c r="L534" i="6"/>
  <c r="L543" i="6"/>
  <c r="L541" i="6"/>
  <c r="L539" i="6"/>
  <c r="L537" i="6"/>
  <c r="L535" i="6"/>
  <c r="L545" i="6"/>
  <c r="G21" i="2"/>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1" i="2"/>
  <c r="H41" i="2" s="1"/>
  <c r="G42" i="2"/>
  <c r="H42" i="2" s="1"/>
  <c r="G43" i="2"/>
  <c r="H43" i="2" s="1"/>
  <c r="G44" i="2"/>
  <c r="H44" i="2" s="1"/>
  <c r="G20" i="2"/>
  <c r="H20" i="2" s="1"/>
  <c r="J20" i="2" s="1"/>
  <c r="F21" i="9"/>
  <c r="H21" i="9" s="1"/>
  <c r="F22" i="9"/>
  <c r="G22" i="9" s="1"/>
  <c r="F23" i="9"/>
  <c r="H23" i="9" s="1"/>
  <c r="F24" i="9"/>
  <c r="G24" i="9" s="1"/>
  <c r="F25" i="9"/>
  <c r="H25" i="9" s="1"/>
  <c r="F26" i="9"/>
  <c r="G26" i="9" s="1"/>
  <c r="F27" i="9"/>
  <c r="H27" i="9" s="1"/>
  <c r="F28" i="9"/>
  <c r="G28" i="9" s="1"/>
  <c r="F29" i="9"/>
  <c r="H29" i="9" s="1"/>
  <c r="F30" i="9"/>
  <c r="G30" i="9" s="1"/>
  <c r="F31" i="9"/>
  <c r="H31" i="9" s="1"/>
  <c r="F32" i="9"/>
  <c r="G32" i="9" s="1"/>
  <c r="F33" i="9"/>
  <c r="H33" i="9" s="1"/>
  <c r="F34" i="9"/>
  <c r="G34" i="9" s="1"/>
  <c r="F35" i="9"/>
  <c r="H35" i="9" s="1"/>
  <c r="F36" i="9"/>
  <c r="G36" i="9" s="1"/>
  <c r="F37" i="9"/>
  <c r="H37" i="9" s="1"/>
  <c r="F38" i="9"/>
  <c r="G38" i="9" s="1"/>
  <c r="F39" i="9"/>
  <c r="H39" i="9" s="1"/>
  <c r="F20" i="9"/>
  <c r="H20" i="9" s="1"/>
  <c r="G21" i="8"/>
  <c r="F21" i="8"/>
  <c r="H21" i="8" s="1"/>
  <c r="F22" i="8"/>
  <c r="G22" i="8" s="1"/>
  <c r="F23" i="8"/>
  <c r="H23" i="8" s="1"/>
  <c r="F24" i="8"/>
  <c r="G24" i="8" s="1"/>
  <c r="F25" i="8"/>
  <c r="H25" i="8" s="1"/>
  <c r="F26" i="8"/>
  <c r="G26" i="8" s="1"/>
  <c r="F27" i="8"/>
  <c r="H27" i="8" s="1"/>
  <c r="F28" i="8"/>
  <c r="G28" i="8" s="1"/>
  <c r="F29" i="8"/>
  <c r="H29" i="8" s="1"/>
  <c r="F30" i="8"/>
  <c r="G30" i="8" s="1"/>
  <c r="F31" i="8"/>
  <c r="H31" i="8" s="1"/>
  <c r="F32" i="8"/>
  <c r="G32" i="8" s="1"/>
  <c r="F33" i="8"/>
  <c r="H33" i="8" s="1"/>
  <c r="F34" i="8"/>
  <c r="G34" i="8" s="1"/>
  <c r="F35" i="8"/>
  <c r="H35" i="8" s="1"/>
  <c r="F36" i="8"/>
  <c r="G36" i="8" s="1"/>
  <c r="F37" i="8"/>
  <c r="H37" i="8" s="1"/>
  <c r="F38" i="8"/>
  <c r="G38" i="8" s="1"/>
  <c r="F39" i="8"/>
  <c r="H39" i="8" s="1"/>
  <c r="F20" i="8"/>
  <c r="H20" i="8" s="1"/>
  <c r="F21" i="1"/>
  <c r="H21" i="1" s="1"/>
  <c r="F22" i="1"/>
  <c r="G22" i="1" s="1"/>
  <c r="F23" i="1"/>
  <c r="H23" i="1" s="1"/>
  <c r="F24" i="1"/>
  <c r="G24" i="1" s="1"/>
  <c r="F25" i="1"/>
  <c r="H25" i="1" s="1"/>
  <c r="F26" i="1"/>
  <c r="H26" i="1" s="1"/>
  <c r="F27" i="1"/>
  <c r="H27" i="1" s="1"/>
  <c r="F28" i="1"/>
  <c r="G28" i="1" s="1"/>
  <c r="F29" i="1"/>
  <c r="H29" i="1" s="1"/>
  <c r="F30" i="1"/>
  <c r="H30" i="1" s="1"/>
  <c r="F31" i="1"/>
  <c r="H31" i="1" s="1"/>
  <c r="F32" i="1"/>
  <c r="H32" i="1" s="1"/>
  <c r="F33" i="1"/>
  <c r="H33" i="1" s="1"/>
  <c r="F34" i="1"/>
  <c r="H34" i="1" s="1"/>
  <c r="F35" i="1"/>
  <c r="H35" i="1" s="1"/>
  <c r="F36" i="1"/>
  <c r="G36" i="1" s="1"/>
  <c r="F37" i="1"/>
  <c r="H37" i="1" s="1"/>
  <c r="F38" i="1"/>
  <c r="H38" i="1" s="1"/>
  <c r="F39" i="1"/>
  <c r="H39" i="1" s="1"/>
  <c r="F20" i="1"/>
  <c r="H20" i="1" s="1"/>
  <c r="F21" i="3"/>
  <c r="H21" i="3" s="1"/>
  <c r="F22" i="3"/>
  <c r="G22" i="3" s="1"/>
  <c r="F23" i="3"/>
  <c r="H23" i="3" s="1"/>
  <c r="F24" i="3"/>
  <c r="G24" i="3" s="1"/>
  <c r="F25" i="3"/>
  <c r="H25" i="3" s="1"/>
  <c r="F26" i="3"/>
  <c r="H26" i="3" s="1"/>
  <c r="F27" i="3"/>
  <c r="H27" i="3" s="1"/>
  <c r="F28" i="3"/>
  <c r="G28" i="3" s="1"/>
  <c r="F29" i="3"/>
  <c r="H29" i="3" s="1"/>
  <c r="F30" i="3"/>
  <c r="H30" i="3" s="1"/>
  <c r="F31" i="3"/>
  <c r="H31" i="3" s="1"/>
  <c r="F32" i="3"/>
  <c r="H32" i="3" s="1"/>
  <c r="F33" i="3"/>
  <c r="H33" i="3" s="1"/>
  <c r="F34" i="3"/>
  <c r="H34" i="3" s="1"/>
  <c r="F35" i="3"/>
  <c r="H35" i="3" s="1"/>
  <c r="F36" i="3"/>
  <c r="H36" i="3" s="1"/>
  <c r="F37" i="3"/>
  <c r="H37" i="3" s="1"/>
  <c r="F38" i="3"/>
  <c r="H38" i="3" s="1"/>
  <c r="F39" i="3"/>
  <c r="H39" i="3" s="1"/>
  <c r="F20" i="3"/>
  <c r="H20" i="3" s="1"/>
  <c r="G28" i="10"/>
  <c r="G29" i="10"/>
  <c r="J29" i="10" s="1"/>
  <c r="G30" i="10"/>
  <c r="J30" i="10" s="1"/>
  <c r="G31" i="10"/>
  <c r="H31" i="10" s="1"/>
  <c r="G32" i="10"/>
  <c r="J32" i="10" s="1"/>
  <c r="G33" i="10"/>
  <c r="H33" i="10" s="1"/>
  <c r="G34" i="10"/>
  <c r="J34" i="10" s="1"/>
  <c r="G35" i="10"/>
  <c r="H35" i="10" s="1"/>
  <c r="G36" i="10"/>
  <c r="J36" i="10" s="1"/>
  <c r="G37" i="10"/>
  <c r="H37" i="10" s="1"/>
  <c r="G38" i="10"/>
  <c r="J38" i="10" s="1"/>
  <c r="G39" i="10"/>
  <c r="H39" i="10" s="1"/>
  <c r="G40" i="10"/>
  <c r="J40" i="10" s="1"/>
  <c r="G41" i="10"/>
  <c r="H41" i="10" s="1"/>
  <c r="G42" i="10"/>
  <c r="J42" i="10" s="1"/>
  <c r="G43" i="10"/>
  <c r="H43" i="10" s="1"/>
  <c r="G44" i="10"/>
  <c r="J44" i="10" s="1"/>
  <c r="G45" i="10"/>
  <c r="H45" i="10" s="1"/>
  <c r="G46" i="10"/>
  <c r="J46" i="10" s="1"/>
  <c r="G47" i="10"/>
  <c r="H47" i="10" s="1"/>
  <c r="G48" i="10"/>
  <c r="J48" i="10" s="1"/>
  <c r="G49" i="10"/>
  <c r="H49" i="10" s="1"/>
  <c r="G50" i="10"/>
  <c r="J50" i="10" s="1"/>
  <c r="G51" i="10"/>
  <c r="H51" i="10" s="1"/>
  <c r="G52" i="10"/>
  <c r="J52" i="10" s="1"/>
  <c r="G53" i="10"/>
  <c r="H53" i="10" s="1"/>
  <c r="G54" i="10"/>
  <c r="J54" i="10" s="1"/>
  <c r="G55" i="10"/>
  <c r="H55" i="10" s="1"/>
  <c r="G56" i="10"/>
  <c r="J56" i="10" s="1"/>
  <c r="G57" i="10"/>
  <c r="H57" i="10" s="1"/>
  <c r="G58" i="10"/>
  <c r="J58" i="10" s="1"/>
  <c r="G59" i="10"/>
  <c r="H59" i="10" s="1"/>
  <c r="G60" i="10"/>
  <c r="J60" i="10" s="1"/>
  <c r="G61" i="10"/>
  <c r="H61" i="10" s="1"/>
  <c r="G27" i="10"/>
  <c r="G53" i="6"/>
  <c r="J53" i="6" s="1"/>
  <c r="G54" i="6"/>
  <c r="J54" i="6" s="1"/>
  <c r="G55" i="6"/>
  <c r="J55" i="6" s="1"/>
  <c r="G56" i="6"/>
  <c r="J56" i="6" s="1"/>
  <c r="G57" i="6"/>
  <c r="J57" i="6" s="1"/>
  <c r="G58" i="6"/>
  <c r="J58" i="6" s="1"/>
  <c r="G59" i="6"/>
  <c r="J59" i="6" s="1"/>
  <c r="G60" i="6"/>
  <c r="J60" i="6" s="1"/>
  <c r="G61" i="6"/>
  <c r="J61" i="6" s="1"/>
  <c r="G62" i="6"/>
  <c r="J62" i="6" s="1"/>
  <c r="G63" i="6"/>
  <c r="J63" i="6" s="1"/>
  <c r="G64" i="6"/>
  <c r="J64" i="6" s="1"/>
  <c r="G65" i="6"/>
  <c r="J65" i="6" s="1"/>
  <c r="G66" i="6"/>
  <c r="J66" i="6" s="1"/>
  <c r="G67" i="6"/>
  <c r="J67" i="6" s="1"/>
  <c r="G68" i="6"/>
  <c r="J68" i="6" s="1"/>
  <c r="G69" i="6"/>
  <c r="J69" i="6" s="1"/>
  <c r="G70" i="6"/>
  <c r="J70" i="6" s="1"/>
  <c r="G71" i="6"/>
  <c r="J71" i="6" s="1"/>
  <c r="G72" i="6"/>
  <c r="J72" i="6" s="1"/>
  <c r="G73" i="6"/>
  <c r="J73" i="6" s="1"/>
  <c r="G74" i="6"/>
  <c r="J74" i="6" s="1"/>
  <c r="G75" i="6"/>
  <c r="J75" i="6" s="1"/>
  <c r="G76" i="6"/>
  <c r="J76" i="6" s="1"/>
  <c r="G77" i="6"/>
  <c r="J77" i="6" s="1"/>
  <c r="G78" i="6"/>
  <c r="J78" i="6" s="1"/>
  <c r="G81" i="6"/>
  <c r="J81" i="6" s="1"/>
  <c r="G82" i="6"/>
  <c r="J82" i="6" s="1"/>
  <c r="G79" i="6"/>
  <c r="J79" i="6" s="1"/>
  <c r="G83" i="6"/>
  <c r="J83" i="6" s="1"/>
  <c r="G80" i="6"/>
  <c r="J80" i="6" s="1"/>
  <c r="G84" i="6"/>
  <c r="J84" i="6" s="1"/>
  <c r="G85" i="6"/>
  <c r="J85" i="6" s="1"/>
  <c r="G86" i="6"/>
  <c r="J86" i="6" s="1"/>
  <c r="G87" i="6"/>
  <c r="J87" i="6" s="1"/>
  <c r="G88" i="6"/>
  <c r="J88" i="6" s="1"/>
  <c r="G89" i="6"/>
  <c r="J89" i="6" s="1"/>
  <c r="G90" i="6"/>
  <c r="J90" i="6" s="1"/>
  <c r="G91" i="6"/>
  <c r="J91" i="6" s="1"/>
  <c r="G92" i="6"/>
  <c r="J92" i="6" s="1"/>
  <c r="G93" i="6"/>
  <c r="J93" i="6" s="1"/>
  <c r="G94" i="6"/>
  <c r="J94" i="6" s="1"/>
  <c r="G95" i="6"/>
  <c r="J95" i="6" s="1"/>
  <c r="G97" i="6"/>
  <c r="J97" i="6" s="1"/>
  <c r="G99" i="6"/>
  <c r="J99" i="6" s="1"/>
  <c r="G100" i="6"/>
  <c r="J100" i="6" s="1"/>
  <c r="G101" i="6"/>
  <c r="J101" i="6" s="1"/>
  <c r="G103" i="6"/>
  <c r="J103" i="6" s="1"/>
  <c r="G102"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G280" i="6"/>
  <c r="G281" i="6"/>
  <c r="G282" i="6"/>
  <c r="G283" i="6"/>
  <c r="G284" i="6"/>
  <c r="G285" i="6"/>
  <c r="G287" i="6"/>
  <c r="G288" i="6"/>
  <c r="G289" i="6"/>
  <c r="G290" i="6"/>
  <c r="G291" i="6"/>
  <c r="G292" i="6"/>
  <c r="G293" i="6"/>
  <c r="G294" i="6"/>
  <c r="G295" i="6"/>
  <c r="G296" i="6"/>
  <c r="G297" i="6"/>
  <c r="G298" i="6"/>
  <c r="G299" i="6"/>
  <c r="G300" i="6"/>
  <c r="G301" i="6"/>
  <c r="G302" i="6"/>
  <c r="G303" i="6"/>
  <c r="G304" i="6"/>
  <c r="G305" i="6"/>
  <c r="G306" i="6"/>
  <c r="G307" i="6"/>
  <c r="G308" i="6"/>
  <c r="G309" i="6"/>
  <c r="G310" i="6"/>
  <c r="G311" i="6"/>
  <c r="G312" i="6"/>
  <c r="G313" i="6"/>
  <c r="G314" i="6"/>
  <c r="G315" i="6"/>
  <c r="G316" i="6"/>
  <c r="G317" i="6"/>
  <c r="G318" i="6"/>
  <c r="G319" i="6"/>
  <c r="G320" i="6"/>
  <c r="G321" i="6"/>
  <c r="G322" i="6"/>
  <c r="G323" i="6"/>
  <c r="G324" i="6"/>
  <c r="G325" i="6"/>
  <c r="G326" i="6"/>
  <c r="G327" i="6"/>
  <c r="G328" i="6"/>
  <c r="G329" i="6"/>
  <c r="G330" i="6"/>
  <c r="G331" i="6"/>
  <c r="G332" i="6"/>
  <c r="G333" i="6"/>
  <c r="G334" i="6"/>
  <c r="G335" i="6"/>
  <c r="G336" i="6"/>
  <c r="G337" i="6"/>
  <c r="G338" i="6"/>
  <c r="G339" i="6"/>
  <c r="G340" i="6"/>
  <c r="G341" i="6"/>
  <c r="G342" i="6"/>
  <c r="G343" i="6"/>
  <c r="G344" i="6"/>
  <c r="G345" i="6"/>
  <c r="G346" i="6"/>
  <c r="G347" i="6"/>
  <c r="G348" i="6"/>
  <c r="G349" i="6"/>
  <c r="G350" i="6"/>
  <c r="G351" i="6"/>
  <c r="G352" i="6"/>
  <c r="G353" i="6"/>
  <c r="G354" i="6"/>
  <c r="G355" i="6"/>
  <c r="G356" i="6"/>
  <c r="G357" i="6"/>
  <c r="G358" i="6"/>
  <c r="G359" i="6"/>
  <c r="G360" i="6"/>
  <c r="G361" i="6"/>
  <c r="G362" i="6"/>
  <c r="G363" i="6"/>
  <c r="G364" i="6"/>
  <c r="G365" i="6"/>
  <c r="G366" i="6"/>
  <c r="G367" i="6"/>
  <c r="G368" i="6"/>
  <c r="G369" i="6"/>
  <c r="G370" i="6"/>
  <c r="G371" i="6"/>
  <c r="G372" i="6"/>
  <c r="G373" i="6"/>
  <c r="G374" i="6"/>
  <c r="G375" i="6"/>
  <c r="G376" i="6"/>
  <c r="G377" i="6"/>
  <c r="G378" i="6"/>
  <c r="G379" i="6"/>
  <c r="G380" i="6"/>
  <c r="G381" i="6"/>
  <c r="G382" i="6"/>
  <c r="G383" i="6"/>
  <c r="G384" i="6"/>
  <c r="G385" i="6"/>
  <c r="G386" i="6"/>
  <c r="G387" i="6"/>
  <c r="G388" i="6"/>
  <c r="G389" i="6"/>
  <c r="G390" i="6"/>
  <c r="G391" i="6"/>
  <c r="G392" i="6"/>
  <c r="G393" i="6"/>
  <c r="G394" i="6"/>
  <c r="G395" i="6"/>
  <c r="G396" i="6"/>
  <c r="G397" i="6"/>
  <c r="G398" i="6"/>
  <c r="G399" i="6"/>
  <c r="G400" i="6"/>
  <c r="G401" i="6"/>
  <c r="G402" i="6"/>
  <c r="G403" i="6"/>
  <c r="G404" i="6"/>
  <c r="G405" i="6"/>
  <c r="G406" i="6"/>
  <c r="G407" i="6"/>
  <c r="G408" i="6"/>
  <c r="G409" i="6"/>
  <c r="G410" i="6"/>
  <c r="G411" i="6"/>
  <c r="G412" i="6"/>
  <c r="G413" i="6"/>
  <c r="G414" i="6"/>
  <c r="G415" i="6"/>
  <c r="G416" i="6"/>
  <c r="G417" i="6"/>
  <c r="G418" i="6"/>
  <c r="G419" i="6"/>
  <c r="G420" i="6"/>
  <c r="G421" i="6"/>
  <c r="G422" i="6"/>
  <c r="G423" i="6"/>
  <c r="G424" i="6"/>
  <c r="G425" i="6"/>
  <c r="G426" i="6"/>
  <c r="G427" i="6"/>
  <c r="G428" i="6"/>
  <c r="G429" i="6"/>
  <c r="G430" i="6"/>
  <c r="G625" i="6"/>
  <c r="G626" i="6"/>
  <c r="G627" i="6"/>
  <c r="G628" i="6"/>
  <c r="G629" i="6"/>
  <c r="G630" i="6"/>
  <c r="G631" i="6"/>
  <c r="G632" i="6"/>
  <c r="G633" i="6"/>
  <c r="G634" i="6"/>
  <c r="G48" i="6"/>
  <c r="G49" i="6"/>
  <c r="G50" i="6"/>
  <c r="J50" i="6" s="1"/>
  <c r="G51" i="6"/>
  <c r="G52" i="6"/>
  <c r="G27" i="6"/>
  <c r="I27" i="6" s="1"/>
  <c r="G47" i="6"/>
  <c r="G26" i="6"/>
  <c r="G901" i="6" l="1"/>
  <c r="H28" i="1"/>
  <c r="H48" i="6"/>
  <c r="G38" i="3"/>
  <c r="I38" i="3" s="1"/>
  <c r="H22" i="3"/>
  <c r="I22" i="3" s="1"/>
  <c r="G33" i="8"/>
  <c r="G25" i="9"/>
  <c r="G32" i="1"/>
  <c r="G31" i="8"/>
  <c r="I31" i="8" s="1"/>
  <c r="H28" i="9"/>
  <c r="H24" i="3"/>
  <c r="I24" i="3" s="1"/>
  <c r="H24" i="1"/>
  <c r="G27" i="9"/>
  <c r="I27" i="9" s="1"/>
  <c r="G26" i="3"/>
  <c r="H28" i="3"/>
  <c r="I28" i="3" s="1"/>
  <c r="G38" i="1"/>
  <c r="H36" i="1"/>
  <c r="I36" i="1" s="1"/>
  <c r="G37" i="8"/>
  <c r="G31" i="9"/>
  <c r="I31" i="9" s="1"/>
  <c r="G35" i="8"/>
  <c r="I35" i="8" s="1"/>
  <c r="G29" i="9"/>
  <c r="I29" i="9" s="1"/>
  <c r="H24" i="9"/>
  <c r="G36" i="3"/>
  <c r="G34" i="3"/>
  <c r="G30" i="1"/>
  <c r="I30" i="1" s="1"/>
  <c r="G29" i="8"/>
  <c r="G23" i="9"/>
  <c r="I23" i="9" s="1"/>
  <c r="G34" i="1"/>
  <c r="G32" i="3"/>
  <c r="I32" i="3" s="1"/>
  <c r="G27" i="8"/>
  <c r="G37" i="9"/>
  <c r="G21" i="9"/>
  <c r="G30" i="3"/>
  <c r="I30" i="3" s="1"/>
  <c r="G26" i="1"/>
  <c r="G25" i="8"/>
  <c r="I25" i="8" s="1"/>
  <c r="G35" i="9"/>
  <c r="H36" i="9"/>
  <c r="I36" i="9" s="1"/>
  <c r="G23" i="8"/>
  <c r="G33" i="9"/>
  <c r="H32" i="9"/>
  <c r="I24" i="1"/>
  <c r="G39" i="9"/>
  <c r="I39" i="9" s="1"/>
  <c r="K27" i="10"/>
  <c r="I27" i="10"/>
  <c r="K47" i="6"/>
  <c r="I47" i="6"/>
  <c r="I26" i="6"/>
  <c r="K26" i="6"/>
  <c r="G39" i="8"/>
  <c r="I39" i="8" s="1"/>
  <c r="I28" i="1"/>
  <c r="I36" i="3"/>
  <c r="I27" i="8"/>
  <c r="I23" i="8"/>
  <c r="I32" i="1"/>
  <c r="I34" i="3"/>
  <c r="I26" i="3"/>
  <c r="J28" i="10"/>
  <c r="H28" i="10"/>
  <c r="J43" i="2"/>
  <c r="I43" i="2"/>
  <c r="J41" i="2"/>
  <c r="I41" i="2"/>
  <c r="J39" i="2"/>
  <c r="I39" i="2"/>
  <c r="J37" i="2"/>
  <c r="I37" i="2"/>
  <c r="J35" i="2"/>
  <c r="I35" i="2"/>
  <c r="J33" i="2"/>
  <c r="I33" i="2"/>
  <c r="J31" i="2"/>
  <c r="I31" i="2"/>
  <c r="J29" i="2"/>
  <c r="I29" i="2"/>
  <c r="J27" i="2"/>
  <c r="I27" i="2"/>
  <c r="J25" i="2"/>
  <c r="I25" i="2"/>
  <c r="J23" i="2"/>
  <c r="I23" i="2"/>
  <c r="J21" i="2"/>
  <c r="I21" i="2"/>
  <c r="H34" i="8"/>
  <c r="I34" i="8" s="1"/>
  <c r="H22" i="8"/>
  <c r="I22" i="8" s="1"/>
  <c r="I37" i="9"/>
  <c r="I25" i="9"/>
  <c r="I38" i="1"/>
  <c r="I34" i="1"/>
  <c r="I26" i="1"/>
  <c r="G21" i="1"/>
  <c r="I21" i="1" s="1"/>
  <c r="H38" i="8"/>
  <c r="I38" i="8" s="1"/>
  <c r="H30" i="8"/>
  <c r="I30" i="8" s="1"/>
  <c r="H26" i="8"/>
  <c r="I26" i="8" s="1"/>
  <c r="I33" i="9"/>
  <c r="I21" i="9"/>
  <c r="G39" i="3"/>
  <c r="I39" i="3" s="1"/>
  <c r="G37" i="3"/>
  <c r="I37" i="3" s="1"/>
  <c r="G35" i="3"/>
  <c r="I35" i="3" s="1"/>
  <c r="G33" i="3"/>
  <c r="I33" i="3" s="1"/>
  <c r="G31" i="3"/>
  <c r="I31" i="3" s="1"/>
  <c r="G29" i="3"/>
  <c r="I29" i="3" s="1"/>
  <c r="G27" i="3"/>
  <c r="I27" i="3" s="1"/>
  <c r="G25" i="3"/>
  <c r="I25" i="3" s="1"/>
  <c r="G23" i="3"/>
  <c r="I23" i="3" s="1"/>
  <c r="G39" i="1"/>
  <c r="I39" i="1" s="1"/>
  <c r="G37" i="1"/>
  <c r="I37" i="1" s="1"/>
  <c r="G35" i="1"/>
  <c r="I35" i="1" s="1"/>
  <c r="G33" i="1"/>
  <c r="I33" i="1" s="1"/>
  <c r="G31" i="1"/>
  <c r="I31" i="1" s="1"/>
  <c r="G29" i="1"/>
  <c r="I29" i="1" s="1"/>
  <c r="G27" i="1"/>
  <c r="I27" i="1" s="1"/>
  <c r="G25" i="1"/>
  <c r="I25" i="1" s="1"/>
  <c r="G23" i="1"/>
  <c r="I23" i="1" s="1"/>
  <c r="H22" i="1"/>
  <c r="I22" i="1" s="1"/>
  <c r="I37" i="8"/>
  <c r="I33" i="8"/>
  <c r="I29" i="8"/>
  <c r="I21" i="8"/>
  <c r="H36" i="8"/>
  <c r="I36" i="8" s="1"/>
  <c r="H32" i="8"/>
  <c r="I32" i="8" s="1"/>
  <c r="H28" i="8"/>
  <c r="I28" i="8" s="1"/>
  <c r="H24" i="8"/>
  <c r="I24" i="8" s="1"/>
  <c r="I32" i="9"/>
  <c r="I28" i="9"/>
  <c r="I24" i="9"/>
  <c r="I35" i="9"/>
  <c r="H38" i="9"/>
  <c r="I38" i="9" s="1"/>
  <c r="H34" i="9"/>
  <c r="I34" i="9" s="1"/>
  <c r="H30" i="9"/>
  <c r="I30" i="9" s="1"/>
  <c r="H26" i="9"/>
  <c r="I26" i="9" s="1"/>
  <c r="H22" i="9"/>
  <c r="I22" i="9" s="1"/>
  <c r="J44" i="2"/>
  <c r="I44" i="2"/>
  <c r="J42" i="2"/>
  <c r="I42" i="2"/>
  <c r="J40" i="2"/>
  <c r="I40" i="2"/>
  <c r="J38" i="2"/>
  <c r="I38" i="2"/>
  <c r="J36" i="2"/>
  <c r="I36" i="2"/>
  <c r="J34" i="2"/>
  <c r="I34" i="2"/>
  <c r="J32" i="2"/>
  <c r="I32" i="2"/>
  <c r="J30" i="2"/>
  <c r="I30" i="2"/>
  <c r="J28" i="2"/>
  <c r="I28" i="2"/>
  <c r="J26" i="2"/>
  <c r="I26" i="2"/>
  <c r="J24" i="2"/>
  <c r="I24" i="2"/>
  <c r="J22" i="2"/>
  <c r="I22" i="2"/>
  <c r="G21" i="3"/>
  <c r="I21" i="3" s="1"/>
  <c r="H29" i="10"/>
  <c r="L29" i="10" s="1"/>
  <c r="H60" i="10"/>
  <c r="L60" i="10" s="1"/>
  <c r="H58" i="10"/>
  <c r="L58" i="10" s="1"/>
  <c r="H56" i="10"/>
  <c r="L56" i="10" s="1"/>
  <c r="H54" i="10"/>
  <c r="L54" i="10" s="1"/>
  <c r="H52" i="10"/>
  <c r="L52" i="10" s="1"/>
  <c r="H50" i="10"/>
  <c r="L50" i="10" s="1"/>
  <c r="H48" i="10"/>
  <c r="L48" i="10" s="1"/>
  <c r="H46" i="10"/>
  <c r="L46" i="10" s="1"/>
  <c r="H44" i="10"/>
  <c r="L44" i="10" s="1"/>
  <c r="H42" i="10"/>
  <c r="L42" i="10" s="1"/>
  <c r="H40" i="10"/>
  <c r="L40" i="10" s="1"/>
  <c r="H38" i="10"/>
  <c r="L38" i="10" s="1"/>
  <c r="H36" i="10"/>
  <c r="L36" i="10" s="1"/>
  <c r="H34" i="10"/>
  <c r="L34" i="10" s="1"/>
  <c r="H32" i="10"/>
  <c r="L32" i="10" s="1"/>
  <c r="H30" i="10"/>
  <c r="L30" i="10" s="1"/>
  <c r="J61" i="10"/>
  <c r="L61" i="10" s="1"/>
  <c r="J59" i="10"/>
  <c r="L59" i="10" s="1"/>
  <c r="J57" i="10"/>
  <c r="L57" i="10" s="1"/>
  <c r="J55" i="10"/>
  <c r="L55" i="10" s="1"/>
  <c r="J53" i="10"/>
  <c r="L53" i="10" s="1"/>
  <c r="J51" i="10"/>
  <c r="L51" i="10" s="1"/>
  <c r="J49" i="10"/>
  <c r="L49" i="10" s="1"/>
  <c r="J47" i="10"/>
  <c r="L47" i="10" s="1"/>
  <c r="J45" i="10"/>
  <c r="L45" i="10" s="1"/>
  <c r="J43" i="10"/>
  <c r="L43" i="10" s="1"/>
  <c r="J41" i="10"/>
  <c r="L41" i="10" s="1"/>
  <c r="J39" i="10"/>
  <c r="L39" i="10" s="1"/>
  <c r="J37" i="10"/>
  <c r="L37" i="10" s="1"/>
  <c r="J35" i="10"/>
  <c r="L35" i="10" s="1"/>
  <c r="J33" i="10"/>
  <c r="L33" i="10" s="1"/>
  <c r="J31" i="10"/>
  <c r="L31" i="10" s="1"/>
  <c r="J52" i="6"/>
  <c r="H52" i="6"/>
  <c r="J48" i="6"/>
  <c r="J633" i="6"/>
  <c r="H633" i="6"/>
  <c r="J631" i="6"/>
  <c r="H631" i="6"/>
  <c r="J629" i="6"/>
  <c r="H629" i="6"/>
  <c r="J627" i="6"/>
  <c r="H627" i="6"/>
  <c r="J625" i="6"/>
  <c r="H625" i="6"/>
  <c r="J429" i="6"/>
  <c r="H429" i="6"/>
  <c r="J427" i="6"/>
  <c r="H427" i="6"/>
  <c r="J425" i="6"/>
  <c r="H425" i="6"/>
  <c r="J423" i="6"/>
  <c r="H423" i="6"/>
  <c r="J421" i="6"/>
  <c r="H421" i="6"/>
  <c r="J419" i="6"/>
  <c r="H419" i="6"/>
  <c r="J417" i="6"/>
  <c r="H417" i="6"/>
  <c r="J415" i="6"/>
  <c r="H415" i="6"/>
  <c r="J413" i="6"/>
  <c r="H413" i="6"/>
  <c r="J411" i="6"/>
  <c r="H411" i="6"/>
  <c r="J409" i="6"/>
  <c r="H409" i="6"/>
  <c r="J407" i="6"/>
  <c r="H407" i="6"/>
  <c r="J405" i="6"/>
  <c r="H405" i="6"/>
  <c r="J403" i="6"/>
  <c r="H403" i="6"/>
  <c r="J401" i="6"/>
  <c r="H401" i="6"/>
  <c r="J399" i="6"/>
  <c r="H399" i="6"/>
  <c r="J397" i="6"/>
  <c r="H397" i="6"/>
  <c r="J395" i="6"/>
  <c r="H395" i="6"/>
  <c r="J393" i="6"/>
  <c r="H393" i="6"/>
  <c r="J391" i="6"/>
  <c r="H391" i="6"/>
  <c r="J389" i="6"/>
  <c r="H389" i="6"/>
  <c r="J387" i="6"/>
  <c r="H387" i="6"/>
  <c r="J385" i="6"/>
  <c r="H385" i="6"/>
  <c r="J383" i="6"/>
  <c r="H383" i="6"/>
  <c r="J381" i="6"/>
  <c r="H381" i="6"/>
  <c r="J379" i="6"/>
  <c r="H379" i="6"/>
  <c r="J377" i="6"/>
  <c r="H377" i="6"/>
  <c r="J375" i="6"/>
  <c r="H375" i="6"/>
  <c r="J373" i="6"/>
  <c r="H373" i="6"/>
  <c r="J371" i="6"/>
  <c r="H371" i="6"/>
  <c r="J369" i="6"/>
  <c r="H369" i="6"/>
  <c r="J367" i="6"/>
  <c r="H367" i="6"/>
  <c r="J365" i="6"/>
  <c r="H365" i="6"/>
  <c r="J363" i="6"/>
  <c r="H363" i="6"/>
  <c r="J361" i="6"/>
  <c r="H361" i="6"/>
  <c r="J359" i="6"/>
  <c r="H359" i="6"/>
  <c r="J357" i="6"/>
  <c r="H357" i="6"/>
  <c r="J355" i="6"/>
  <c r="H355" i="6"/>
  <c r="J353" i="6"/>
  <c r="H353" i="6"/>
  <c r="J351" i="6"/>
  <c r="H351" i="6"/>
  <c r="J349" i="6"/>
  <c r="H349" i="6"/>
  <c r="J347" i="6"/>
  <c r="H347" i="6"/>
  <c r="J345" i="6"/>
  <c r="H345" i="6"/>
  <c r="J343" i="6"/>
  <c r="H343" i="6"/>
  <c r="J341" i="6"/>
  <c r="H341" i="6"/>
  <c r="J339" i="6"/>
  <c r="H339" i="6"/>
  <c r="J337" i="6"/>
  <c r="H337" i="6"/>
  <c r="J335" i="6"/>
  <c r="H335" i="6"/>
  <c r="J333" i="6"/>
  <c r="H333" i="6"/>
  <c r="J331" i="6"/>
  <c r="H331" i="6"/>
  <c r="J329" i="6"/>
  <c r="H329" i="6"/>
  <c r="J327" i="6"/>
  <c r="H327" i="6"/>
  <c r="J325" i="6"/>
  <c r="H325" i="6"/>
  <c r="J323" i="6"/>
  <c r="H323" i="6"/>
  <c r="J321" i="6"/>
  <c r="H321" i="6"/>
  <c r="J319" i="6"/>
  <c r="H319" i="6"/>
  <c r="J317" i="6"/>
  <c r="H317" i="6"/>
  <c r="J315" i="6"/>
  <c r="H315" i="6"/>
  <c r="J313" i="6"/>
  <c r="H313" i="6"/>
  <c r="J311" i="6"/>
  <c r="H311" i="6"/>
  <c r="J309" i="6"/>
  <c r="H309" i="6"/>
  <c r="J307" i="6"/>
  <c r="H307" i="6"/>
  <c r="J305" i="6"/>
  <c r="H305" i="6"/>
  <c r="J303" i="6"/>
  <c r="H303" i="6"/>
  <c r="J301" i="6"/>
  <c r="H301" i="6"/>
  <c r="J299" i="6"/>
  <c r="H299" i="6"/>
  <c r="J297" i="6"/>
  <c r="H297" i="6"/>
  <c r="J295" i="6"/>
  <c r="H295" i="6"/>
  <c r="J293" i="6"/>
  <c r="H293" i="6"/>
  <c r="J291" i="6"/>
  <c r="H291" i="6"/>
  <c r="J289" i="6"/>
  <c r="H289" i="6"/>
  <c r="J287" i="6"/>
  <c r="H287" i="6"/>
  <c r="J284" i="6"/>
  <c r="H284" i="6"/>
  <c r="J282" i="6"/>
  <c r="H282" i="6"/>
  <c r="J280" i="6"/>
  <c r="H280" i="6"/>
  <c r="J278" i="6"/>
  <c r="H278" i="6"/>
  <c r="J276" i="6"/>
  <c r="H276" i="6"/>
  <c r="J274" i="6"/>
  <c r="H274" i="6"/>
  <c r="J272" i="6"/>
  <c r="H272" i="6"/>
  <c r="J270" i="6"/>
  <c r="H270" i="6"/>
  <c r="J268" i="6"/>
  <c r="H268" i="6"/>
  <c r="J266" i="6"/>
  <c r="H266" i="6"/>
  <c r="J264" i="6"/>
  <c r="H264" i="6"/>
  <c r="J262" i="6"/>
  <c r="H262" i="6"/>
  <c r="J260" i="6"/>
  <c r="H260" i="6"/>
  <c r="J258" i="6"/>
  <c r="H258" i="6"/>
  <c r="J256" i="6"/>
  <c r="H256" i="6"/>
  <c r="J254" i="6"/>
  <c r="H254" i="6"/>
  <c r="J252" i="6"/>
  <c r="H252" i="6"/>
  <c r="J250" i="6"/>
  <c r="H250" i="6"/>
  <c r="J248" i="6"/>
  <c r="H248" i="6"/>
  <c r="J246" i="6"/>
  <c r="H246" i="6"/>
  <c r="J244" i="6"/>
  <c r="H244" i="6"/>
  <c r="J242" i="6"/>
  <c r="H242" i="6"/>
  <c r="J240" i="6"/>
  <c r="H240" i="6"/>
  <c r="J238" i="6"/>
  <c r="H238" i="6"/>
  <c r="J236" i="6"/>
  <c r="H236" i="6"/>
  <c r="J234" i="6"/>
  <c r="H234" i="6"/>
  <c r="J232" i="6"/>
  <c r="H232" i="6"/>
  <c r="J230" i="6"/>
  <c r="H230" i="6"/>
  <c r="J228" i="6"/>
  <c r="H228" i="6"/>
  <c r="J226" i="6"/>
  <c r="H226" i="6"/>
  <c r="J224" i="6"/>
  <c r="H224" i="6"/>
  <c r="J222" i="6"/>
  <c r="H222" i="6"/>
  <c r="J220" i="6"/>
  <c r="H220" i="6"/>
  <c r="J219" i="6"/>
  <c r="H219" i="6"/>
  <c r="J217" i="6"/>
  <c r="H217" i="6"/>
  <c r="J215" i="6"/>
  <c r="H215" i="6"/>
  <c r="J214" i="6"/>
  <c r="H214" i="6"/>
  <c r="J212" i="6"/>
  <c r="H212" i="6"/>
  <c r="J210" i="6"/>
  <c r="H210" i="6"/>
  <c r="J208" i="6"/>
  <c r="H208" i="6"/>
  <c r="J206" i="6"/>
  <c r="H206" i="6"/>
  <c r="J204" i="6"/>
  <c r="H204" i="6"/>
  <c r="J202" i="6"/>
  <c r="H202" i="6"/>
  <c r="J200" i="6"/>
  <c r="H200" i="6"/>
  <c r="J198" i="6"/>
  <c r="H198" i="6"/>
  <c r="J196" i="6"/>
  <c r="H196" i="6"/>
  <c r="J194" i="6"/>
  <c r="H194" i="6"/>
  <c r="J192" i="6"/>
  <c r="H192" i="6"/>
  <c r="J190" i="6"/>
  <c r="H190" i="6"/>
  <c r="J188" i="6"/>
  <c r="H188" i="6"/>
  <c r="J186" i="6"/>
  <c r="H186" i="6"/>
  <c r="J184" i="6"/>
  <c r="H184" i="6"/>
  <c r="J182" i="6"/>
  <c r="H182" i="6"/>
  <c r="J180" i="6"/>
  <c r="H180" i="6"/>
  <c r="J178" i="6"/>
  <c r="H178" i="6"/>
  <c r="J176" i="6"/>
  <c r="H176" i="6"/>
  <c r="J174" i="6"/>
  <c r="H174" i="6"/>
  <c r="J172" i="6"/>
  <c r="H172" i="6"/>
  <c r="J170" i="6"/>
  <c r="H170" i="6"/>
  <c r="J168" i="6"/>
  <c r="H168" i="6"/>
  <c r="J166" i="6"/>
  <c r="H166" i="6"/>
  <c r="J164" i="6"/>
  <c r="H164" i="6"/>
  <c r="J162" i="6"/>
  <c r="H162" i="6"/>
  <c r="J160" i="6"/>
  <c r="H160" i="6"/>
  <c r="J158" i="6"/>
  <c r="H158" i="6"/>
  <c r="J156" i="6"/>
  <c r="H156" i="6"/>
  <c r="J154" i="6"/>
  <c r="H154" i="6"/>
  <c r="J152" i="6"/>
  <c r="H152" i="6"/>
  <c r="J150" i="6"/>
  <c r="H150" i="6"/>
  <c r="J147" i="6"/>
  <c r="H147" i="6"/>
  <c r="J145" i="6"/>
  <c r="H145" i="6"/>
  <c r="J143" i="6"/>
  <c r="H143" i="6"/>
  <c r="J141" i="6"/>
  <c r="H141" i="6"/>
  <c r="J139" i="6"/>
  <c r="H139" i="6"/>
  <c r="J137" i="6"/>
  <c r="H137" i="6"/>
  <c r="J135" i="6"/>
  <c r="H135" i="6"/>
  <c r="J133" i="6"/>
  <c r="H133" i="6"/>
  <c r="J131" i="6"/>
  <c r="H131" i="6"/>
  <c r="J129" i="6"/>
  <c r="H129" i="6"/>
  <c r="J127" i="6"/>
  <c r="H127" i="6"/>
  <c r="J125" i="6"/>
  <c r="H125" i="6"/>
  <c r="J123" i="6"/>
  <c r="H123" i="6"/>
  <c r="J121" i="6"/>
  <c r="H121" i="6"/>
  <c r="J119" i="6"/>
  <c r="H119" i="6"/>
  <c r="J117" i="6"/>
  <c r="H117" i="6"/>
  <c r="J115" i="6"/>
  <c r="H115" i="6"/>
  <c r="J113" i="6"/>
  <c r="H113" i="6"/>
  <c r="J111" i="6"/>
  <c r="H111" i="6"/>
  <c r="J109" i="6"/>
  <c r="H109" i="6"/>
  <c r="J107" i="6"/>
  <c r="H107" i="6"/>
  <c r="J105" i="6"/>
  <c r="H105" i="6"/>
  <c r="J102" i="6"/>
  <c r="H102" i="6"/>
  <c r="J51" i="6"/>
  <c r="H51" i="6"/>
  <c r="J49" i="6"/>
  <c r="H49" i="6"/>
  <c r="J634" i="6"/>
  <c r="H634" i="6"/>
  <c r="J632" i="6"/>
  <c r="H632" i="6"/>
  <c r="J630" i="6"/>
  <c r="H630" i="6"/>
  <c r="J628" i="6"/>
  <c r="H628" i="6"/>
  <c r="J626" i="6"/>
  <c r="H626" i="6"/>
  <c r="J430" i="6"/>
  <c r="H430" i="6"/>
  <c r="J428" i="6"/>
  <c r="H428" i="6"/>
  <c r="J426" i="6"/>
  <c r="H426" i="6"/>
  <c r="J424" i="6"/>
  <c r="H424" i="6"/>
  <c r="J422" i="6"/>
  <c r="H422" i="6"/>
  <c r="J420" i="6"/>
  <c r="H420" i="6"/>
  <c r="J418" i="6"/>
  <c r="H418" i="6"/>
  <c r="J416" i="6"/>
  <c r="H416" i="6"/>
  <c r="J414" i="6"/>
  <c r="H414" i="6"/>
  <c r="J412" i="6"/>
  <c r="H412" i="6"/>
  <c r="J410" i="6"/>
  <c r="H410" i="6"/>
  <c r="J408" i="6"/>
  <c r="H408" i="6"/>
  <c r="J406" i="6"/>
  <c r="H406" i="6"/>
  <c r="J404" i="6"/>
  <c r="H404" i="6"/>
  <c r="J402" i="6"/>
  <c r="H402" i="6"/>
  <c r="J400" i="6"/>
  <c r="H400" i="6"/>
  <c r="J398" i="6"/>
  <c r="H398" i="6"/>
  <c r="J396" i="6"/>
  <c r="H396" i="6"/>
  <c r="J394" i="6"/>
  <c r="H394" i="6"/>
  <c r="J392" i="6"/>
  <c r="H392" i="6"/>
  <c r="J390" i="6"/>
  <c r="H390" i="6"/>
  <c r="J388" i="6"/>
  <c r="H388" i="6"/>
  <c r="J386" i="6"/>
  <c r="H386" i="6"/>
  <c r="J384" i="6"/>
  <c r="H384" i="6"/>
  <c r="J382" i="6"/>
  <c r="H382" i="6"/>
  <c r="J380" i="6"/>
  <c r="H380" i="6"/>
  <c r="J378" i="6"/>
  <c r="H378" i="6"/>
  <c r="J376" i="6"/>
  <c r="H376" i="6"/>
  <c r="J374" i="6"/>
  <c r="H374" i="6"/>
  <c r="J372" i="6"/>
  <c r="H372" i="6"/>
  <c r="J370" i="6"/>
  <c r="H370" i="6"/>
  <c r="J368" i="6"/>
  <c r="H368" i="6"/>
  <c r="J366" i="6"/>
  <c r="H366" i="6"/>
  <c r="J364" i="6"/>
  <c r="H364" i="6"/>
  <c r="J362" i="6"/>
  <c r="H362" i="6"/>
  <c r="J360" i="6"/>
  <c r="H360" i="6"/>
  <c r="J358" i="6"/>
  <c r="H358" i="6"/>
  <c r="J356" i="6"/>
  <c r="H356" i="6"/>
  <c r="J354" i="6"/>
  <c r="H354" i="6"/>
  <c r="J352" i="6"/>
  <c r="H352" i="6"/>
  <c r="J350" i="6"/>
  <c r="H350" i="6"/>
  <c r="J348" i="6"/>
  <c r="H348" i="6"/>
  <c r="J346" i="6"/>
  <c r="H346" i="6"/>
  <c r="J344" i="6"/>
  <c r="H344" i="6"/>
  <c r="J342" i="6"/>
  <c r="H342" i="6"/>
  <c r="J340" i="6"/>
  <c r="H340" i="6"/>
  <c r="J338" i="6"/>
  <c r="H338" i="6"/>
  <c r="J336" i="6"/>
  <c r="H336" i="6"/>
  <c r="J334" i="6"/>
  <c r="H334" i="6"/>
  <c r="J332" i="6"/>
  <c r="H332" i="6"/>
  <c r="J330" i="6"/>
  <c r="H330" i="6"/>
  <c r="J328" i="6"/>
  <c r="H328" i="6"/>
  <c r="J326" i="6"/>
  <c r="H326" i="6"/>
  <c r="J324" i="6"/>
  <c r="H324" i="6"/>
  <c r="J322" i="6"/>
  <c r="H322" i="6"/>
  <c r="J320" i="6"/>
  <c r="H320" i="6"/>
  <c r="J318" i="6"/>
  <c r="H318" i="6"/>
  <c r="J316" i="6"/>
  <c r="H316" i="6"/>
  <c r="J314" i="6"/>
  <c r="H314" i="6"/>
  <c r="J312" i="6"/>
  <c r="H312" i="6"/>
  <c r="J310" i="6"/>
  <c r="H310" i="6"/>
  <c r="J308" i="6"/>
  <c r="H308" i="6"/>
  <c r="J306" i="6"/>
  <c r="H306" i="6"/>
  <c r="J304" i="6"/>
  <c r="H304" i="6"/>
  <c r="J302" i="6"/>
  <c r="H302" i="6"/>
  <c r="J300" i="6"/>
  <c r="H300" i="6"/>
  <c r="J298" i="6"/>
  <c r="H298" i="6"/>
  <c r="J296" i="6"/>
  <c r="H296" i="6"/>
  <c r="J294" i="6"/>
  <c r="H294" i="6"/>
  <c r="J292" i="6"/>
  <c r="H292" i="6"/>
  <c r="J290" i="6"/>
  <c r="H290" i="6"/>
  <c r="J288" i="6"/>
  <c r="H288" i="6"/>
  <c r="J285" i="6"/>
  <c r="H285" i="6"/>
  <c r="J283" i="6"/>
  <c r="H283" i="6"/>
  <c r="J281" i="6"/>
  <c r="H281" i="6"/>
  <c r="J279" i="6"/>
  <c r="H279" i="6"/>
  <c r="J277" i="6"/>
  <c r="H277" i="6"/>
  <c r="J275" i="6"/>
  <c r="H275" i="6"/>
  <c r="J273" i="6"/>
  <c r="H273" i="6"/>
  <c r="J271" i="6"/>
  <c r="H271" i="6"/>
  <c r="J269" i="6"/>
  <c r="H269" i="6"/>
  <c r="J267" i="6"/>
  <c r="H267" i="6"/>
  <c r="J265" i="6"/>
  <c r="H265" i="6"/>
  <c r="J263" i="6"/>
  <c r="H263" i="6"/>
  <c r="J261" i="6"/>
  <c r="H261" i="6"/>
  <c r="J259" i="6"/>
  <c r="H259" i="6"/>
  <c r="J257" i="6"/>
  <c r="H257" i="6"/>
  <c r="J255" i="6"/>
  <c r="H255" i="6"/>
  <c r="J253" i="6"/>
  <c r="H253" i="6"/>
  <c r="J251" i="6"/>
  <c r="H251" i="6"/>
  <c r="J249" i="6"/>
  <c r="H249" i="6"/>
  <c r="J247" i="6"/>
  <c r="H247" i="6"/>
  <c r="J245" i="6"/>
  <c r="H245" i="6"/>
  <c r="J243" i="6"/>
  <c r="H243" i="6"/>
  <c r="J241" i="6"/>
  <c r="H241" i="6"/>
  <c r="J239" i="6"/>
  <c r="H239" i="6"/>
  <c r="J237" i="6"/>
  <c r="H237" i="6"/>
  <c r="J235" i="6"/>
  <c r="H235" i="6"/>
  <c r="J233" i="6"/>
  <c r="H233" i="6"/>
  <c r="J231" i="6"/>
  <c r="H231" i="6"/>
  <c r="J229" i="6"/>
  <c r="H229" i="6"/>
  <c r="J227" i="6"/>
  <c r="H227" i="6"/>
  <c r="J225" i="6"/>
  <c r="H225" i="6"/>
  <c r="J223" i="6"/>
  <c r="H223" i="6"/>
  <c r="J221" i="6"/>
  <c r="H221" i="6"/>
  <c r="J218" i="6"/>
  <c r="H218" i="6"/>
  <c r="J216" i="6"/>
  <c r="H216" i="6"/>
  <c r="J213" i="6"/>
  <c r="H213" i="6"/>
  <c r="J211" i="6"/>
  <c r="H211" i="6"/>
  <c r="J209" i="6"/>
  <c r="H209" i="6"/>
  <c r="J207" i="6"/>
  <c r="H207" i="6"/>
  <c r="J205" i="6"/>
  <c r="H205" i="6"/>
  <c r="J203" i="6"/>
  <c r="H203" i="6"/>
  <c r="J201" i="6"/>
  <c r="H201" i="6"/>
  <c r="J199" i="6"/>
  <c r="H199" i="6"/>
  <c r="J197" i="6"/>
  <c r="H197" i="6"/>
  <c r="J195" i="6"/>
  <c r="H195" i="6"/>
  <c r="J193" i="6"/>
  <c r="H193" i="6"/>
  <c r="J191" i="6"/>
  <c r="H191" i="6"/>
  <c r="J189" i="6"/>
  <c r="H189" i="6"/>
  <c r="J187" i="6"/>
  <c r="H187" i="6"/>
  <c r="J185" i="6"/>
  <c r="H185" i="6"/>
  <c r="J183" i="6"/>
  <c r="H183" i="6"/>
  <c r="J181" i="6"/>
  <c r="H181" i="6"/>
  <c r="J179" i="6"/>
  <c r="H179" i="6"/>
  <c r="J177" i="6"/>
  <c r="H177" i="6"/>
  <c r="J175" i="6"/>
  <c r="H175" i="6"/>
  <c r="J173" i="6"/>
  <c r="H173" i="6"/>
  <c r="J171" i="6"/>
  <c r="H171" i="6"/>
  <c r="J169" i="6"/>
  <c r="H169" i="6"/>
  <c r="J167" i="6"/>
  <c r="H167" i="6"/>
  <c r="J165" i="6"/>
  <c r="H165" i="6"/>
  <c r="J163" i="6"/>
  <c r="H163" i="6"/>
  <c r="J161" i="6"/>
  <c r="H161" i="6"/>
  <c r="J159" i="6"/>
  <c r="H159" i="6"/>
  <c r="J157" i="6"/>
  <c r="H157" i="6"/>
  <c r="J155" i="6"/>
  <c r="H155" i="6"/>
  <c r="J153" i="6"/>
  <c r="H153" i="6"/>
  <c r="J151" i="6"/>
  <c r="H151" i="6"/>
  <c r="J149" i="6"/>
  <c r="H149" i="6"/>
  <c r="J148" i="6"/>
  <c r="H148" i="6"/>
  <c r="J146" i="6"/>
  <c r="H146" i="6"/>
  <c r="J144" i="6"/>
  <c r="H144" i="6"/>
  <c r="J142" i="6"/>
  <c r="H142" i="6"/>
  <c r="J140" i="6"/>
  <c r="H140" i="6"/>
  <c r="J138" i="6"/>
  <c r="H138" i="6"/>
  <c r="J136" i="6"/>
  <c r="H136" i="6"/>
  <c r="J134" i="6"/>
  <c r="H134" i="6"/>
  <c r="J132" i="6"/>
  <c r="H132" i="6"/>
  <c r="J130" i="6"/>
  <c r="H130" i="6"/>
  <c r="J128" i="6"/>
  <c r="H128" i="6"/>
  <c r="J126" i="6"/>
  <c r="H126" i="6"/>
  <c r="J124" i="6"/>
  <c r="H124" i="6"/>
  <c r="J122" i="6"/>
  <c r="H122" i="6"/>
  <c r="J120" i="6"/>
  <c r="H120" i="6"/>
  <c r="J118" i="6"/>
  <c r="H118" i="6"/>
  <c r="J116" i="6"/>
  <c r="H116" i="6"/>
  <c r="J114" i="6"/>
  <c r="H114" i="6"/>
  <c r="J112" i="6"/>
  <c r="H112" i="6"/>
  <c r="J110" i="6"/>
  <c r="H110" i="6"/>
  <c r="J108" i="6"/>
  <c r="H108" i="6"/>
  <c r="J106" i="6"/>
  <c r="H106" i="6"/>
  <c r="J104" i="6"/>
  <c r="H104" i="6"/>
  <c r="H101" i="6"/>
  <c r="L101" i="6" s="1"/>
  <c r="H99" i="6"/>
  <c r="L99" i="6" s="1"/>
  <c r="H95" i="6"/>
  <c r="L95" i="6" s="1"/>
  <c r="H93" i="6"/>
  <c r="L93" i="6" s="1"/>
  <c r="H91" i="6"/>
  <c r="L91" i="6" s="1"/>
  <c r="H89" i="6"/>
  <c r="L89" i="6" s="1"/>
  <c r="H87" i="6"/>
  <c r="L87" i="6" s="1"/>
  <c r="H85" i="6"/>
  <c r="L85" i="6" s="1"/>
  <c r="H80" i="6"/>
  <c r="L80" i="6" s="1"/>
  <c r="H79" i="6"/>
  <c r="L79" i="6" s="1"/>
  <c r="H81" i="6"/>
  <c r="L81" i="6" s="1"/>
  <c r="H77" i="6"/>
  <c r="L77" i="6" s="1"/>
  <c r="H75" i="6"/>
  <c r="L75" i="6" s="1"/>
  <c r="H73" i="6"/>
  <c r="L73" i="6" s="1"/>
  <c r="H71" i="6"/>
  <c r="L71" i="6" s="1"/>
  <c r="H69" i="6"/>
  <c r="L69" i="6" s="1"/>
  <c r="H67" i="6"/>
  <c r="L67" i="6" s="1"/>
  <c r="H65" i="6"/>
  <c r="L65" i="6" s="1"/>
  <c r="H64" i="6"/>
  <c r="L64" i="6" s="1"/>
  <c r="H62" i="6"/>
  <c r="L62" i="6" s="1"/>
  <c r="H60" i="6"/>
  <c r="L60" i="6" s="1"/>
  <c r="H58" i="6"/>
  <c r="L58" i="6" s="1"/>
  <c r="H56" i="6"/>
  <c r="L56" i="6" s="1"/>
  <c r="H54" i="6"/>
  <c r="L54" i="6" s="1"/>
  <c r="H103" i="6"/>
  <c r="L103" i="6" s="1"/>
  <c r="H100" i="6"/>
  <c r="L100" i="6" s="1"/>
  <c r="H97" i="6"/>
  <c r="L97" i="6" s="1"/>
  <c r="H94" i="6"/>
  <c r="L94" i="6" s="1"/>
  <c r="H92" i="6"/>
  <c r="L92" i="6" s="1"/>
  <c r="H90" i="6"/>
  <c r="L90" i="6" s="1"/>
  <c r="H88" i="6"/>
  <c r="L88" i="6" s="1"/>
  <c r="H86" i="6"/>
  <c r="L86" i="6" s="1"/>
  <c r="H84" i="6"/>
  <c r="L84" i="6" s="1"/>
  <c r="H83" i="6"/>
  <c r="L83" i="6" s="1"/>
  <c r="H82" i="6"/>
  <c r="L82" i="6" s="1"/>
  <c r="H78" i="6"/>
  <c r="L78" i="6" s="1"/>
  <c r="H76" i="6"/>
  <c r="L76" i="6" s="1"/>
  <c r="H74" i="6"/>
  <c r="L74" i="6" s="1"/>
  <c r="H72" i="6"/>
  <c r="L72" i="6" s="1"/>
  <c r="H70" i="6"/>
  <c r="L70" i="6" s="1"/>
  <c r="H68" i="6"/>
  <c r="L68" i="6" s="1"/>
  <c r="H66" i="6"/>
  <c r="L66" i="6" s="1"/>
  <c r="H63" i="6"/>
  <c r="L63" i="6" s="1"/>
  <c r="H61" i="6"/>
  <c r="L61" i="6" s="1"/>
  <c r="H59" i="6"/>
  <c r="L59" i="6" s="1"/>
  <c r="H57" i="6"/>
  <c r="L57" i="6" s="1"/>
  <c r="H55" i="6"/>
  <c r="L55" i="6" s="1"/>
  <c r="H53" i="6"/>
  <c r="L53" i="6" s="1"/>
  <c r="G20" i="9"/>
  <c r="I20" i="9" s="1"/>
  <c r="G20" i="8"/>
  <c r="I20" i="8" s="1"/>
  <c r="G20" i="1"/>
  <c r="I20" i="1" s="1"/>
  <c r="G20" i="3"/>
  <c r="I20" i="3" s="1"/>
  <c r="H50" i="6"/>
  <c r="L50" i="6" s="1"/>
  <c r="K27" i="6"/>
  <c r="L27" i="6" s="1"/>
  <c r="H901" i="6" l="1"/>
  <c r="K26" i="2"/>
  <c r="K34" i="2"/>
  <c r="K42" i="2"/>
  <c r="K28" i="2"/>
  <c r="K36" i="2"/>
  <c r="K22" i="2"/>
  <c r="K30" i="2"/>
  <c r="K24" i="2"/>
  <c r="K32" i="2"/>
  <c r="K40" i="2"/>
  <c r="L27" i="10"/>
  <c r="L47" i="6"/>
  <c r="L26" i="6"/>
  <c r="K44" i="2"/>
  <c r="I40" i="3"/>
  <c r="L28" i="10"/>
  <c r="K23" i="2"/>
  <c r="K27" i="2"/>
  <c r="K31" i="2"/>
  <c r="K35" i="2"/>
  <c r="K38" i="2"/>
  <c r="K21" i="2"/>
  <c r="K25" i="2"/>
  <c r="K29" i="2"/>
  <c r="K33" i="2"/>
  <c r="H40" i="9"/>
  <c r="I40" i="9"/>
  <c r="K37" i="2"/>
  <c r="K39" i="2"/>
  <c r="K41" i="2"/>
  <c r="K43" i="2"/>
  <c r="I40" i="8"/>
  <c r="L49" i="6"/>
  <c r="L51" i="6"/>
  <c r="L102" i="6"/>
  <c r="L105" i="6"/>
  <c r="L107" i="6"/>
  <c r="L109" i="6"/>
  <c r="L111" i="6"/>
  <c r="L113" i="6"/>
  <c r="L115" i="6"/>
  <c r="L117" i="6"/>
  <c r="L119" i="6"/>
  <c r="L121" i="6"/>
  <c r="L123" i="6"/>
  <c r="L125" i="6"/>
  <c r="L127" i="6"/>
  <c r="L129" i="6"/>
  <c r="L131" i="6"/>
  <c r="L133" i="6"/>
  <c r="L135" i="6"/>
  <c r="L137" i="6"/>
  <c r="L139" i="6"/>
  <c r="L141" i="6"/>
  <c r="L143" i="6"/>
  <c r="L145" i="6"/>
  <c r="L147" i="6"/>
  <c r="L150" i="6"/>
  <c r="L152" i="6"/>
  <c r="L154" i="6"/>
  <c r="L156" i="6"/>
  <c r="L158" i="6"/>
  <c r="L160" i="6"/>
  <c r="L162" i="6"/>
  <c r="L164" i="6"/>
  <c r="L166" i="6"/>
  <c r="L168" i="6"/>
  <c r="L170" i="6"/>
  <c r="L172" i="6"/>
  <c r="L174" i="6"/>
  <c r="L176" i="6"/>
  <c r="L178" i="6"/>
  <c r="L180" i="6"/>
  <c r="L182" i="6"/>
  <c r="L184" i="6"/>
  <c r="L186" i="6"/>
  <c r="L188" i="6"/>
  <c r="L190" i="6"/>
  <c r="L192" i="6"/>
  <c r="L194" i="6"/>
  <c r="L196" i="6"/>
  <c r="L198" i="6"/>
  <c r="L200" i="6"/>
  <c r="L202" i="6"/>
  <c r="L204" i="6"/>
  <c r="L206" i="6"/>
  <c r="L208" i="6"/>
  <c r="L210" i="6"/>
  <c r="L212" i="6"/>
  <c r="L214" i="6"/>
  <c r="L215" i="6"/>
  <c r="L217" i="6"/>
  <c r="L219" i="6"/>
  <c r="L220" i="6"/>
  <c r="L222" i="6"/>
  <c r="L224" i="6"/>
  <c r="L226" i="6"/>
  <c r="L228" i="6"/>
  <c r="L230" i="6"/>
  <c r="L232" i="6"/>
  <c r="L234" i="6"/>
  <c r="L236" i="6"/>
  <c r="L238" i="6"/>
  <c r="L240" i="6"/>
  <c r="L242" i="6"/>
  <c r="L244" i="6"/>
  <c r="L246" i="6"/>
  <c r="L248" i="6"/>
  <c r="L250" i="6"/>
  <c r="L252" i="6"/>
  <c r="L254" i="6"/>
  <c r="L256" i="6"/>
  <c r="L258" i="6"/>
  <c r="L260" i="6"/>
  <c r="L262" i="6"/>
  <c r="L264" i="6"/>
  <c r="L266" i="6"/>
  <c r="L268" i="6"/>
  <c r="L270" i="6"/>
  <c r="L272" i="6"/>
  <c r="L274" i="6"/>
  <c r="L276" i="6"/>
  <c r="L278" i="6"/>
  <c r="L280" i="6"/>
  <c r="L282" i="6"/>
  <c r="L284" i="6"/>
  <c r="L287" i="6"/>
  <c r="L289" i="6"/>
  <c r="L291" i="6"/>
  <c r="L293" i="6"/>
  <c r="L295" i="6"/>
  <c r="L297" i="6"/>
  <c r="L299" i="6"/>
  <c r="L301" i="6"/>
  <c r="L303" i="6"/>
  <c r="L305" i="6"/>
  <c r="L307" i="6"/>
  <c r="L309" i="6"/>
  <c r="L311" i="6"/>
  <c r="L313" i="6"/>
  <c r="L315" i="6"/>
  <c r="L317" i="6"/>
  <c r="L319" i="6"/>
  <c r="L321" i="6"/>
  <c r="L323" i="6"/>
  <c r="L325" i="6"/>
  <c r="L327" i="6"/>
  <c r="L329" i="6"/>
  <c r="L331" i="6"/>
  <c r="L333" i="6"/>
  <c r="L335" i="6"/>
  <c r="L337" i="6"/>
  <c r="L339" i="6"/>
  <c r="L341" i="6"/>
  <c r="L343" i="6"/>
  <c r="L345" i="6"/>
  <c r="L347" i="6"/>
  <c r="L349" i="6"/>
  <c r="L351" i="6"/>
  <c r="L353" i="6"/>
  <c r="L355" i="6"/>
  <c r="L357" i="6"/>
  <c r="L359" i="6"/>
  <c r="L361" i="6"/>
  <c r="L363" i="6"/>
  <c r="L365" i="6"/>
  <c r="L367" i="6"/>
  <c r="L369" i="6"/>
  <c r="L371" i="6"/>
  <c r="L373" i="6"/>
  <c r="L375" i="6"/>
  <c r="L377" i="6"/>
  <c r="L379" i="6"/>
  <c r="L381" i="6"/>
  <c r="L383" i="6"/>
  <c r="L385" i="6"/>
  <c r="L387" i="6"/>
  <c r="L389" i="6"/>
  <c r="L391" i="6"/>
  <c r="L393" i="6"/>
  <c r="L395" i="6"/>
  <c r="L397" i="6"/>
  <c r="L399" i="6"/>
  <c r="L401" i="6"/>
  <c r="L403" i="6"/>
  <c r="L405" i="6"/>
  <c r="L407" i="6"/>
  <c r="L409" i="6"/>
  <c r="L411" i="6"/>
  <c r="L413" i="6"/>
  <c r="L415" i="6"/>
  <c r="L417" i="6"/>
  <c r="L419" i="6"/>
  <c r="L421" i="6"/>
  <c r="L423" i="6"/>
  <c r="L425" i="6"/>
  <c r="L427" i="6"/>
  <c r="L429" i="6"/>
  <c r="L625" i="6"/>
  <c r="L627" i="6"/>
  <c r="L629" i="6"/>
  <c r="L631" i="6"/>
  <c r="L633" i="6"/>
  <c r="L48" i="6"/>
  <c r="L52" i="6"/>
  <c r="L104" i="6"/>
  <c r="L106" i="6"/>
  <c r="L108" i="6"/>
  <c r="L110" i="6"/>
  <c r="L112" i="6"/>
  <c r="L114" i="6"/>
  <c r="L116" i="6"/>
  <c r="L118" i="6"/>
  <c r="L120" i="6"/>
  <c r="L122" i="6"/>
  <c r="L124" i="6"/>
  <c r="L126" i="6"/>
  <c r="L128" i="6"/>
  <c r="L130" i="6"/>
  <c r="L132" i="6"/>
  <c r="L134" i="6"/>
  <c r="L136" i="6"/>
  <c r="L138" i="6"/>
  <c r="L140" i="6"/>
  <c r="L142" i="6"/>
  <c r="L144" i="6"/>
  <c r="L146" i="6"/>
  <c r="L148" i="6"/>
  <c r="L149" i="6"/>
  <c r="L151" i="6"/>
  <c r="L153" i="6"/>
  <c r="L155" i="6"/>
  <c r="L157" i="6"/>
  <c r="L159" i="6"/>
  <c r="L161" i="6"/>
  <c r="L163" i="6"/>
  <c r="L165" i="6"/>
  <c r="L167" i="6"/>
  <c r="L169" i="6"/>
  <c r="L171" i="6"/>
  <c r="L173" i="6"/>
  <c r="L175" i="6"/>
  <c r="L177" i="6"/>
  <c r="L179" i="6"/>
  <c r="L181" i="6"/>
  <c r="L183" i="6"/>
  <c r="L185" i="6"/>
  <c r="L187" i="6"/>
  <c r="L189" i="6"/>
  <c r="L191" i="6"/>
  <c r="L193" i="6"/>
  <c r="L195" i="6"/>
  <c r="L197" i="6"/>
  <c r="L199" i="6"/>
  <c r="L201" i="6"/>
  <c r="L203" i="6"/>
  <c r="L205" i="6"/>
  <c r="L207" i="6"/>
  <c r="L209" i="6"/>
  <c r="L211" i="6"/>
  <c r="L213" i="6"/>
  <c r="L216" i="6"/>
  <c r="L218" i="6"/>
  <c r="L221" i="6"/>
  <c r="L223" i="6"/>
  <c r="L225" i="6"/>
  <c r="L227" i="6"/>
  <c r="L229" i="6"/>
  <c r="L231" i="6"/>
  <c r="L233" i="6"/>
  <c r="L235" i="6"/>
  <c r="L237" i="6"/>
  <c r="L239" i="6"/>
  <c r="L241" i="6"/>
  <c r="L243" i="6"/>
  <c r="L245" i="6"/>
  <c r="L247" i="6"/>
  <c r="L249" i="6"/>
  <c r="L251" i="6"/>
  <c r="L253" i="6"/>
  <c r="L255" i="6"/>
  <c r="L257" i="6"/>
  <c r="L259" i="6"/>
  <c r="L261" i="6"/>
  <c r="L263" i="6"/>
  <c r="L265" i="6"/>
  <c r="L267" i="6"/>
  <c r="L269" i="6"/>
  <c r="L271" i="6"/>
  <c r="L273" i="6"/>
  <c r="L275" i="6"/>
  <c r="L277" i="6"/>
  <c r="L279" i="6"/>
  <c r="L281" i="6"/>
  <c r="L283" i="6"/>
  <c r="L285" i="6"/>
  <c r="L288" i="6"/>
  <c r="L290" i="6"/>
  <c r="L292" i="6"/>
  <c r="L294" i="6"/>
  <c r="L296" i="6"/>
  <c r="L298" i="6"/>
  <c r="L300" i="6"/>
  <c r="L302" i="6"/>
  <c r="L304" i="6"/>
  <c r="L306" i="6"/>
  <c r="L308" i="6"/>
  <c r="L310" i="6"/>
  <c r="L312" i="6"/>
  <c r="L314" i="6"/>
  <c r="L316" i="6"/>
  <c r="L318" i="6"/>
  <c r="L320" i="6"/>
  <c r="L322" i="6"/>
  <c r="L324" i="6"/>
  <c r="L326" i="6"/>
  <c r="L328" i="6"/>
  <c r="L330" i="6"/>
  <c r="L332" i="6"/>
  <c r="L334" i="6"/>
  <c r="L336" i="6"/>
  <c r="L338" i="6"/>
  <c r="L340" i="6"/>
  <c r="L342" i="6"/>
  <c r="L344" i="6"/>
  <c r="L346" i="6"/>
  <c r="L348" i="6"/>
  <c r="L350" i="6"/>
  <c r="L352" i="6"/>
  <c r="L354" i="6"/>
  <c r="L356" i="6"/>
  <c r="L358" i="6"/>
  <c r="L360" i="6"/>
  <c r="L362" i="6"/>
  <c r="L364" i="6"/>
  <c r="L366" i="6"/>
  <c r="L368" i="6"/>
  <c r="L370" i="6"/>
  <c r="L372" i="6"/>
  <c r="L374" i="6"/>
  <c r="L376" i="6"/>
  <c r="L378" i="6"/>
  <c r="L380" i="6"/>
  <c r="L382" i="6"/>
  <c r="L384" i="6"/>
  <c r="L386" i="6"/>
  <c r="L388" i="6"/>
  <c r="L390" i="6"/>
  <c r="L392" i="6"/>
  <c r="L394" i="6"/>
  <c r="L396" i="6"/>
  <c r="L398" i="6"/>
  <c r="L400" i="6"/>
  <c r="L402" i="6"/>
  <c r="L404" i="6"/>
  <c r="L406" i="6"/>
  <c r="L408" i="6"/>
  <c r="L410" i="6"/>
  <c r="L412" i="6"/>
  <c r="L414" i="6"/>
  <c r="L416" i="6"/>
  <c r="L418" i="6"/>
  <c r="L420" i="6"/>
  <c r="L422" i="6"/>
  <c r="L424" i="6"/>
  <c r="L426" i="6"/>
  <c r="L428" i="6"/>
  <c r="L430" i="6"/>
  <c r="L626" i="6"/>
  <c r="L628" i="6"/>
  <c r="L630" i="6"/>
  <c r="L632" i="6"/>
  <c r="L634" i="6"/>
  <c r="H62" i="10"/>
  <c r="G62" i="10"/>
  <c r="F10" i="5" s="1"/>
  <c r="J62" i="10" l="1"/>
  <c r="K62" i="10"/>
  <c r="F45" i="2"/>
  <c r="E40" i="9"/>
  <c r="E40" i="8"/>
  <c r="I10" i="5" l="1"/>
  <c r="F40" i="8"/>
  <c r="F14" i="5" s="1"/>
  <c r="F40" i="9"/>
  <c r="F15" i="5" s="1"/>
  <c r="I15" i="5" l="1"/>
  <c r="G40" i="9"/>
  <c r="H15" i="5" s="1"/>
  <c r="G40" i="8"/>
  <c r="H14" i="5" s="1"/>
  <c r="H40" i="8"/>
  <c r="I14" i="5" s="1"/>
  <c r="J15" i="5" l="1"/>
  <c r="J14" i="5"/>
  <c r="I901" i="6"/>
  <c r="H9" i="5" s="1"/>
  <c r="J901" i="6"/>
  <c r="F9" i="5"/>
  <c r="F11" i="5" s="1"/>
  <c r="E40" i="1"/>
  <c r="E40" i="3"/>
  <c r="L901" i="6" l="1"/>
  <c r="K901" i="6"/>
  <c r="I9" i="5" s="1"/>
  <c r="J9" i="5" s="1"/>
  <c r="G45" i="2"/>
  <c r="F16" i="5" s="1"/>
  <c r="F40" i="1"/>
  <c r="F13" i="5" s="1"/>
  <c r="F40" i="3"/>
  <c r="F12" i="5" s="1"/>
  <c r="H40" i="1"/>
  <c r="I13" i="5" s="1"/>
  <c r="J13" i="5" l="1"/>
  <c r="F18" i="5"/>
  <c r="F19" i="5" s="1"/>
  <c r="I11" i="5"/>
  <c r="I20" i="2"/>
  <c r="H45" i="2"/>
  <c r="G16" i="5" s="1"/>
  <c r="G40" i="3"/>
  <c r="H12" i="5" s="1"/>
  <c r="I40" i="1"/>
  <c r="G40" i="1"/>
  <c r="H13" i="5" s="1"/>
  <c r="H40" i="3"/>
  <c r="I12" i="5" s="1"/>
  <c r="J12" i="5" l="1"/>
  <c r="I45" i="2"/>
  <c r="K20" i="2"/>
  <c r="K45" i="2" s="1"/>
  <c r="J45" i="2"/>
  <c r="I16" i="5" l="1"/>
  <c r="H16" i="5"/>
  <c r="H18" i="5" s="1"/>
  <c r="I62" i="10"/>
  <c r="H10" i="5" s="1"/>
  <c r="J10" i="5" s="1"/>
  <c r="J16" i="5" l="1"/>
  <c r="J18" i="5"/>
  <c r="I18" i="5"/>
  <c r="I19" i="5" s="1"/>
  <c r="L62" i="10"/>
  <c r="H11" i="5"/>
  <c r="H19" i="5" s="1"/>
  <c r="J11" i="5" l="1"/>
  <c r="J19" i="5" s="1"/>
</calcChain>
</file>

<file path=xl/sharedStrings.xml><?xml version="1.0" encoding="utf-8"?>
<sst xmlns="http://schemas.openxmlformats.org/spreadsheetml/2006/main" count="1508" uniqueCount="685">
  <si>
    <t>(inventarizējamās sabiedrības nosaukums)</t>
  </si>
  <si>
    <t>(inventarizējamās struktūrvienības nosaukums)</t>
  </si>
  <si>
    <t>INVENTARIZĀCIJAS SARAKSTA Nr.</t>
  </si>
  <si>
    <t>TABULA Nr.</t>
  </si>
  <si>
    <t>Sastādīts:</t>
  </si>
  <si>
    <t>, pamatojoties uz</t>
  </si>
  <si>
    <t>(dd.mm.gggg.)</t>
  </si>
  <si>
    <t>Inventarizācijas komisijas priekšsēdētājs</t>
  </si>
  <si>
    <t>(vārds, uzvārds)</t>
  </si>
  <si>
    <t>(rīkojuma datums, Nr.)</t>
  </si>
  <si>
    <t>Nodokļa maksātāja nosaukums, reģistrācijas numurs:</t>
  </si>
  <si>
    <t>Nodokļa maksātāja juridiskā adrese:</t>
  </si>
  <si>
    <t>absolūtā spirta litros</t>
  </si>
  <si>
    <t>Alkoholisko dzērienu apakšgrupas nosaukums, ievērojot nodokļa likmi un aprēķina veidu, un attiecīgs valsts budžeta ieņēmumu konta numurs</t>
  </si>
  <si>
    <t>Aprēķinu sastādīja:</t>
  </si>
  <si>
    <t>Komersanta atbildīgā amatpersona:</t>
  </si>
  <si>
    <t>Vienas fasējuma vienības tilpums
(l)</t>
  </si>
  <si>
    <t>Absolūtā spirta daudzums
(tilpum-procentos)</t>
  </si>
  <si>
    <t>Fasējuma vienību skaits
(gab.)</t>
  </si>
  <si>
    <t>Kopējais produkta tilpums
(l)</t>
  </si>
  <si>
    <t>Komersanta piešķirts uzskaites kods (numurs)
(ja tāds ir)</t>
  </si>
  <si>
    <t>Kopējais produkta tilpums</t>
  </si>
  <si>
    <t>līdz likmju maiņai, likme par 100 l absolūtā spirta</t>
  </si>
  <si>
    <t>pēc likmju maiņas, likme par 100 l absolūtā spirta</t>
  </si>
  <si>
    <t>g*e/100</t>
  </si>
  <si>
    <t xml:space="preserve"> (vārds, uzvārds)</t>
  </si>
  <si>
    <t>x</t>
  </si>
  <si>
    <t>(amats)</t>
  </si>
  <si>
    <t>(paraksts)</t>
  </si>
  <si>
    <t>Alkoholisko dzērienu apakšgrupa "Pārējie alkoholiskie dzērieni"</t>
  </si>
  <si>
    <t>j</t>
  </si>
  <si>
    <t>k</t>
  </si>
  <si>
    <t>d*f</t>
  </si>
  <si>
    <t>j-i</t>
  </si>
  <si>
    <t>Alkoholiskā dzēriena nosaukums</t>
  </si>
  <si>
    <t>a</t>
  </si>
  <si>
    <t>b</t>
  </si>
  <si>
    <t>c</t>
  </si>
  <si>
    <t>Inventarizācijā piedalās:</t>
  </si>
  <si>
    <t>Inventarizācijas komisijas locekļi</t>
  </si>
  <si>
    <t>Aprēķinātais nodoklis</t>
  </si>
  <si>
    <t>līdz likmju maiņai, likme par 100 l</t>
  </si>
  <si>
    <t>pēc likmju maiņas, likme par 100 l</t>
  </si>
  <si>
    <t>Nr.p.k.</t>
  </si>
  <si>
    <t>NB.</t>
  </si>
  <si>
    <t>Tabula aizpildās automātiski, izmantojot datus no iepriekš aizpildītajām katrai alkoholisko dzērienu grupai paredzētajām tabulām.</t>
  </si>
  <si>
    <t>AKCĪZES NODOKĻA STARPĪBAS SUMMAS APRĒĶINA TABULA</t>
  </si>
  <si>
    <t>1.</t>
  </si>
  <si>
    <t>2.</t>
  </si>
  <si>
    <t>3.</t>
  </si>
  <si>
    <t>5.</t>
  </si>
  <si>
    <t>litros</t>
  </si>
  <si>
    <t>Kopējais tilpums</t>
  </si>
  <si>
    <t>d</t>
  </si>
  <si>
    <t>e</t>
  </si>
  <si>
    <t>f</t>
  </si>
  <si>
    <t>g</t>
  </si>
  <si>
    <t>h</t>
  </si>
  <si>
    <t>i</t>
  </si>
  <si>
    <t>aprēķina formulas</t>
  </si>
  <si>
    <t>d*e</t>
  </si>
  <si>
    <t>h-g</t>
  </si>
  <si>
    <t>Kopā</t>
  </si>
  <si>
    <t>Alkoholisko dzērienu apakšgrupa "Vīns"</t>
  </si>
  <si>
    <t>Mazajās alus darītavās saražotais alus (pirmie 10 000 hektolitri), kam tiek piemērota samazinātā likme</t>
  </si>
  <si>
    <t>Alus nosaukums</t>
  </si>
  <si>
    <t>EUR par katru tilpumprocentu</t>
  </si>
  <si>
    <t>par 100 litriem</t>
  </si>
  <si>
    <t>Maksājamā nodokļa starpības summa
(EUR)</t>
  </si>
  <si>
    <t>l</t>
  </si>
  <si>
    <t xml:space="preserve">Pārējais alus </t>
  </si>
  <si>
    <t>(j+k) - (h+i)</t>
  </si>
  <si>
    <t>Lūdzam aizpildīt dzeltenā krāsā iezīmētās ailes</t>
  </si>
  <si>
    <t>2. Lūdzu ievadiet ailē "c" alkoholiskā dzēriena nosaukumu, ailē "d" vienas fasējuma vienības tilpumu (l) un ailē "e" inventarizācijas rezultātā fiksēto fasējuma vienību skaitu konkrētam alkoholiskā dzēriena nosaukumam.</t>
  </si>
  <si>
    <t>Maksājamā nodokļa starpības summa
(euro)</t>
  </si>
  <si>
    <r>
      <t xml:space="preserve">3. Elektroniskajā dokumentā </t>
    </r>
    <r>
      <rPr>
        <b/>
        <sz val="12"/>
        <color indexed="12"/>
        <rFont val="Times New Roman"/>
        <family val="1"/>
        <charset val="186"/>
      </rPr>
      <t>lūdzam aizpildīt dzeltenā krāsā</t>
    </r>
    <r>
      <rPr>
        <sz val="12"/>
        <color indexed="12"/>
        <rFont val="Times New Roman"/>
        <family val="1"/>
        <charset val="186"/>
      </rPr>
      <t xml:space="preserve"> iezīmētās ailes.</t>
    </r>
  </si>
  <si>
    <t>Alkoholisko dzērienu apakšgrupa "Starpprodukti ar absolūtā spirta saturu līdz 15 tilpumprocentiem (ieskaitot)"</t>
  </si>
  <si>
    <t>Alkoholisko dzērienu apakšgrupa "Starpprodukti ar absolūtā spirta saturu no 15 tilpumprocentiem (neieskaitot) līdz 22 tilpumprocentiem (ieskaitot)"</t>
  </si>
  <si>
    <t>2. Lūdzu ievadiet ailē "c" alkoholiskā dzēriena nosaukumu, ailē "d" vienas fasējuma vienības tilpumu (l), ailē "e" absolūtā spirta daudzumu (%) un ailē "f" inventarizācijas rezultātā fiksēto fasējuma vienību skaitu konkrētam alkoholiskā dzēriena nosaukumam.</t>
  </si>
  <si>
    <t>Maksājamā nodokļa starpības summa (euro)</t>
  </si>
  <si>
    <r>
      <t>Aprēķinātā nodokļa summa līdz likmju maiņai (</t>
    </r>
    <r>
      <rPr>
        <i/>
        <sz val="11"/>
        <rFont val="Times New Roman"/>
        <family val="1"/>
        <charset val="186"/>
      </rPr>
      <t>euro</t>
    </r>
    <r>
      <rPr>
        <sz val="11"/>
        <rFont val="Times New Roman"/>
        <family val="1"/>
        <charset val="186"/>
      </rPr>
      <t>)</t>
    </r>
  </si>
  <si>
    <r>
      <t>Aprēķinātā nodokļa summa pēc likmju maiņas (</t>
    </r>
    <r>
      <rPr>
        <i/>
        <sz val="11"/>
        <rFont val="Times New Roman"/>
        <family val="1"/>
        <charset val="186"/>
      </rPr>
      <t>euro</t>
    </r>
    <r>
      <rPr>
        <sz val="11"/>
        <rFont val="Times New Roman"/>
        <family val="1"/>
        <charset val="186"/>
      </rPr>
      <t>)</t>
    </r>
  </si>
  <si>
    <r>
      <t>Valsts budžetā maksājamā nodokļa starpības summa (</t>
    </r>
    <r>
      <rPr>
        <i/>
        <sz val="11"/>
        <rFont val="Times New Roman"/>
        <family val="1"/>
        <charset val="186"/>
      </rPr>
      <t>euro</t>
    </r>
    <r>
      <rPr>
        <sz val="11"/>
        <rFont val="Times New Roman"/>
        <family val="1"/>
        <charset val="186"/>
      </rPr>
      <t>)</t>
    </r>
  </si>
  <si>
    <t>4.</t>
  </si>
  <si>
    <t>4. Pievienojot papildus rindas, pārliecinieties vai tajās darbojas iestrādātās formulas</t>
  </si>
  <si>
    <t>1.Ja alkoholiskā dzēriena uzskaite tiek veikta pēc uzskaites kodiem (numuriem), tad uzskaitījumu var veikt papildus ailē "b".</t>
  </si>
  <si>
    <t>Alkoholisko dzērienu apakšgrupa "Raudzētie dzērieni virs 6 tilpumprocentiem"</t>
  </si>
  <si>
    <t>2.Tabulā lūdzu ievadiet ailē "f" inventarizācijas rezultātā fiksēto fasējuma vienību skaitu konkrētam alus nosaukumam.</t>
  </si>
  <si>
    <t>5. Gadījumā, ja tabulā nav norādīts kāds no inventarizācijas rezultātā fiksētajiem alus nosaukumiem vai to tilpumiem, papildiniet tabulu ar jaunu/ām ierakstu rindu/ām, aizpildot visas tabulas ailes, vai arī patstāvīgi izveidojot jaunu tabulu.</t>
  </si>
  <si>
    <r>
      <t xml:space="preserve">6. Elektroniskajā dokumentā lūdzam aizpildīt </t>
    </r>
    <r>
      <rPr>
        <b/>
        <sz val="12"/>
        <color indexed="12"/>
        <rFont val="Times New Roman"/>
        <family val="1"/>
        <charset val="186"/>
      </rPr>
      <t>dzeltenā krāsā iezīmētās</t>
    </r>
    <r>
      <rPr>
        <sz val="12"/>
        <color indexed="12"/>
        <rFont val="Times New Roman"/>
        <family val="1"/>
        <charset val="186"/>
      </rPr>
      <t xml:space="preserve"> ailes.</t>
    </r>
  </si>
  <si>
    <t>7.Pievienojot papildus rindas, pārliecinieties vai tajās darbojas iestrādātās formulas</t>
  </si>
  <si>
    <t>1.Ja alus uzskaite tiek veikta pēc uzskaites kodiem (numuriem), tad uzskaitījumu var veikt papildus ailē "b".</t>
  </si>
  <si>
    <t>2. Tabulā, lūdzu ievadiet ailē "c" alus nosaukumu, ailē "d" vienas fasējuma vienības tilpumu (l), ailē "e" absolūtā spirta daudzumu (%) un ailē "f" inventarizācijas rezultātā fiksēto fasējuma vienību skaitu konkrētam alus nosaukumam.</t>
  </si>
  <si>
    <t>ABULA SIA</t>
  </si>
  <si>
    <t>ALUS NAMS SIA</t>
  </si>
  <si>
    <t>AVOTIŅŠ P INDIVIDUĀLAIS UZŅĒMUMS</t>
  </si>
  <si>
    <t>BALTIC PUB SIA</t>
  </si>
  <si>
    <t>BANDERI S.IDE SIA</t>
  </si>
  <si>
    <t>BAUSKAS ALUS SIA</t>
  </si>
  <si>
    <t>BIERHAUS SIA</t>
  </si>
  <si>
    <t>BRŪVERIS SIA</t>
  </si>
  <si>
    <t>DFD SIA</t>
  </si>
  <si>
    <t>ECOS SIA</t>
  </si>
  <si>
    <t>GZD SIA</t>
  </si>
  <si>
    <t>ILGEZEEM SIA</t>
  </si>
  <si>
    <t>KOLNASĀTA IK</t>
  </si>
  <si>
    <t>KOOPERATĪVS SIA</t>
  </si>
  <si>
    <t>KRĀSLAVAS AVOTS SIA</t>
  </si>
  <si>
    <t>LANKALNU ALUS SIA</t>
  </si>
  <si>
    <t>LATGALES ALUS D SIA</t>
  </si>
  <si>
    <t>LIDO AS</t>
  </si>
  <si>
    <t>MADONAS ALUS SIA</t>
  </si>
  <si>
    <t>MIĶEĻA ALUS DARĪTAVA SIA</t>
  </si>
  <si>
    <t>PABEERZNER SIA</t>
  </si>
  <si>
    <t>PIEBALGAS ALUS SIA</t>
  </si>
  <si>
    <t>RAISKUMA LABUMU DARĪTAVA SIA</t>
  </si>
  <si>
    <t>ROSE BREWERY SIA</t>
  </si>
  <si>
    <t>SALDALUS SIA</t>
  </si>
  <si>
    <t>SILĀRES SIA</t>
  </si>
  <si>
    <t>TĀLAVAS ĶĒNIŅA ALUS SIA</t>
  </si>
  <si>
    <t>VALMIERMUIŽAS ALUS SIA</t>
  </si>
  <si>
    <t>ZLAUKTS SIA</t>
  </si>
  <si>
    <t>Komersanta  nosaukums, reģistrācijas kods</t>
  </si>
  <si>
    <t>LV51TREL1060000522000</t>
  </si>
  <si>
    <t>Valsts budžeta ieņēmumu konta Nr.</t>
  </si>
  <si>
    <t xml:space="preserve">Vīns
</t>
  </si>
  <si>
    <t xml:space="preserve">Raudzētie dzērieni (virs 6%)
</t>
  </si>
  <si>
    <t xml:space="preserve">Pārējie alkoholiskie dzērieni
</t>
  </si>
  <si>
    <t xml:space="preserve">Starpproduktiem ar absolūtā spirta saturu līdz 15% (ieskaitot) 
</t>
  </si>
  <si>
    <t xml:space="preserve">Starpproduktiem ar absolūtā spirta saturu no 15% (neieskaitot) līdz 22% (ieskaitot)
</t>
  </si>
  <si>
    <r>
      <t xml:space="preserve">5. Elektroniskajā dokumentā lūdzam aizpildīt </t>
    </r>
    <r>
      <rPr>
        <b/>
        <sz val="12"/>
        <color indexed="12"/>
        <rFont val="Times New Roman"/>
        <family val="1"/>
        <charset val="186"/>
      </rPr>
      <t>dzeltenā krāsā iezīmētās</t>
    </r>
    <r>
      <rPr>
        <sz val="12"/>
        <color indexed="12"/>
        <rFont val="Times New Roman"/>
        <family val="1"/>
        <charset val="186"/>
      </rPr>
      <t xml:space="preserve"> ailes.</t>
    </r>
  </si>
  <si>
    <t>6.Pievienojot papildus rindas, pārliecinieties vai tajās darbojas iestrādātās formulas</t>
  </si>
  <si>
    <t>līdz likmju maiņai, 
likme par 100 l</t>
  </si>
  <si>
    <t>pēc likmju maiņas, 
likme par 100 l</t>
  </si>
  <si>
    <t>DUCIMUS SIA</t>
  </si>
  <si>
    <t>ODZIENAS PILSBRŪZIS SIA</t>
  </si>
  <si>
    <t>VINCERE SIA</t>
  </si>
  <si>
    <t>UŽAVAS ALUS SIA</t>
  </si>
  <si>
    <t>3."i"ailē norādītā aprēķina formula attiecas uz alu ar absolūtā spirta daudzumu līdz 1,8 tilpumprocentiem (ieskaitot)</t>
  </si>
  <si>
    <t>4."k"ailē norādītā aprēķina formula attiecas  uz alu ar absolūtā spirta daudzumu līdz 1,8 tilpumprocentiem (ieskaitot)</t>
  </si>
  <si>
    <t>4."k"ailē norādītā aprēķina formula attiecas uz alu ar absolūtā spirta daudzumu līdz 3,6 tilpumprocentiem (ieskaitot).</t>
  </si>
  <si>
    <t>Alus kopā</t>
  </si>
  <si>
    <t>LV85TREL1060000521000</t>
  </si>
  <si>
    <t>Kopā alkoholiskie dzērieni (izņemot alu)</t>
  </si>
  <si>
    <t>Kopā alus un alkoholiskie dzērieni</t>
  </si>
  <si>
    <t>3."i"ailē norādītā aprēķina formula attiecas uz alu ar absolūtā spirta daudzumu līdz 3,6 tilpumprocentiem (ieskaitot).</t>
  </si>
  <si>
    <t>GAIŠĀ ALUS KOKTEILIS FESTIŅŠ</t>
  </si>
  <si>
    <t>EZERBRŪZIS SIA</t>
  </si>
  <si>
    <t>I.A. SIA</t>
  </si>
  <si>
    <t>JAUNPILS ALUS SIA</t>
  </si>
  <si>
    <t>JETBYGG SIA</t>
  </si>
  <si>
    <t>7,40*g*e/100</t>
  </si>
  <si>
    <t>13,60*g/100</t>
  </si>
  <si>
    <t>101*f/100</t>
  </si>
  <si>
    <t>101,00*f/100</t>
  </si>
  <si>
    <t>168*f/100</t>
  </si>
  <si>
    <t>3,70*g*e/100</t>
  </si>
  <si>
    <t>BALTIC OAK SIA</t>
  </si>
  <si>
    <t>DARKON SIA</t>
  </si>
  <si>
    <t>FERMENTUM SIA</t>
  </si>
  <si>
    <t>KODU INVESTMENTS SIA</t>
  </si>
  <si>
    <t>RĪTA LĀSE SIA</t>
  </si>
  <si>
    <t>SĒLIJA ZS</t>
  </si>
  <si>
    <t>V1 BREWERY SIA</t>
  </si>
  <si>
    <t>TRIMPUS SIA</t>
  </si>
  <si>
    <t>VENTSPILS ALUS DARĪTAVA</t>
  </si>
  <si>
    <t>ZE ENKURS SIA</t>
  </si>
  <si>
    <t>NACH BERLIN</t>
  </si>
  <si>
    <t>SEA BUCKTHORN BERLINER WEISSE</t>
  </si>
  <si>
    <t>TEMPERAMENTS</t>
  </si>
  <si>
    <t>ŪKA</t>
  </si>
  <si>
    <t>VĪGRIEŽU MEDIŅŠ</t>
  </si>
  <si>
    <t>ZELTA OGA</t>
  </si>
  <si>
    <t>MEŽPILS FRICIS</t>
  </si>
  <si>
    <t>MEŽPILS JD PORTERIS</t>
  </si>
  <si>
    <t>TUKSNESIS</t>
  </si>
  <si>
    <r>
      <rPr>
        <b/>
        <sz val="16"/>
        <rFont val="Times New Roman"/>
        <family val="1"/>
        <charset val="186"/>
      </rPr>
      <t xml:space="preserve">Mazajās alus darītavās </t>
    </r>
    <r>
      <rPr>
        <b/>
        <sz val="12"/>
        <rFont val="Times New Roman"/>
        <family val="1"/>
        <charset val="186"/>
      </rPr>
      <t>saražotais alus (pirmie 10 000 hektolitri), kam tiek piemērota samazinātā likme
*</t>
    </r>
    <r>
      <rPr>
        <b/>
        <i/>
        <sz val="12"/>
        <rFont val="Times New Roman"/>
        <family val="1"/>
        <charset val="186"/>
      </rPr>
      <t xml:space="preserve"> komersantu sarakstu, kam 2020.gadā ir sertifikāts par patstāvīgās mazās alus darītavas statusu skatīt blakus lapiņā</t>
    </r>
  </si>
  <si>
    <t>1564*h/100</t>
  </si>
  <si>
    <t>782*h/100</t>
  </si>
  <si>
    <t>6.</t>
  </si>
  <si>
    <t xml:space="preserve">Pārējie alkoholiskie dzērieni mazajās ražotnēs
</t>
  </si>
  <si>
    <t>AIVIEKSTES KLĒTS SIA</t>
  </si>
  <si>
    <t>AIZPUTES VĪNA DARĪTAVA SIA</t>
  </si>
  <si>
    <t>ANTARIS SIA</t>
  </si>
  <si>
    <t>ĀMIS SIA</t>
  </si>
  <si>
    <t>BALT HARMONIA SIA</t>
  </si>
  <si>
    <t>BAUŅU SĒTA SIA</t>
  </si>
  <si>
    <t>BIMBER SIA</t>
  </si>
  <si>
    <t>BROKS ARNIS</t>
  </si>
  <si>
    <t>CESVAINES VĪNS SIA</t>
  </si>
  <si>
    <t>CĪŠI GORDS SIA</t>
  </si>
  <si>
    <t>CREMON 6 IK</t>
  </si>
  <si>
    <t>DIENVIDI PLUS SIA</t>
  </si>
  <si>
    <t>DZINTARLĀSE IK</t>
  </si>
  <si>
    <t>EVI &amp; JO SIA</t>
  </si>
  <si>
    <t>GREENPOINT SIA</t>
  </si>
  <si>
    <t>GRP SIA</t>
  </si>
  <si>
    <t>I.V.M. SIA</t>
  </si>
  <si>
    <t>JAUNDZIRNAVNIEKI SIA</t>
  </si>
  <si>
    <t>JAUNKLEĶERI ZEMNIEKA SAIMNIECĪBA</t>
  </si>
  <si>
    <t>JUMPRAVAS SIDRS SIA</t>
  </si>
  <si>
    <t>K LABORATORIJA SIA</t>
  </si>
  <si>
    <t>KAZANOVA SIA</t>
  </si>
  <si>
    <t>KMGV SIA</t>
  </si>
  <si>
    <t>KUGRĒNU VĪNA DARĪTAVA SIA</t>
  </si>
  <si>
    <t>KZ PROJEKTI SIA</t>
  </si>
  <si>
    <t>LATGALESSMAKOVKA.LV SIA</t>
  </si>
  <si>
    <t>LĪGATNES VĪNA DARĪTAVA SIA</t>
  </si>
  <si>
    <t>MEŽGRAVAS.LV SIA</t>
  </si>
  <si>
    <t>OZOLIŅI ZEMNIEKA SAIMNIECĪBA</t>
  </si>
  <si>
    <t>PĪLĀDŽI ZEMNIEKA SAIMNIECĪBA</t>
  </si>
  <si>
    <t>POPERS SIA</t>
  </si>
  <si>
    <t>RUDZO SIA</t>
  </si>
  <si>
    <t>SĒLIJA ZEMNIEKA SAIMNIECĪBA</t>
  </si>
  <si>
    <t>SMILŠKALNI ZEMNIEKA SAIMNIECĪBA</t>
  </si>
  <si>
    <t>TĒRVETES VELTES SIA</t>
  </si>
  <si>
    <t>TĒVIŅI SIA</t>
  </si>
  <si>
    <t>VALTERA RAGA DISTILLERY SIA</t>
  </si>
  <si>
    <t>VĒJKALNIETIS SIA</t>
  </si>
  <si>
    <t>WINDAU WINES SIA</t>
  </si>
  <si>
    <t>3,90*g*e/100</t>
  </si>
  <si>
    <t>14,40*g/100</t>
  </si>
  <si>
    <t>7,80*g*e/100</t>
  </si>
  <si>
    <t>106*f/100</t>
  </si>
  <si>
    <t>106,00*f/100</t>
  </si>
  <si>
    <t>176*f/100</t>
  </si>
  <si>
    <t>1642*h/100</t>
  </si>
  <si>
    <t>821*h/100</t>
  </si>
  <si>
    <r>
      <t>Mazajās alkoholisko dzērienu darītavās saražotie</t>
    </r>
    <r>
      <rPr>
        <b/>
        <sz val="14"/>
        <rFont val="Times New Roman"/>
        <family val="1"/>
        <charset val="186"/>
      </rPr>
      <t xml:space="preserve"> pārējie alkoholiskie dzērien</t>
    </r>
    <r>
      <rPr>
        <sz val="14"/>
        <rFont val="Times New Roman"/>
        <family val="1"/>
        <charset val="186"/>
      </rPr>
      <t xml:space="preserve">i, kam tiek piemērota samazinātā likme
</t>
    </r>
    <r>
      <rPr>
        <i/>
        <sz val="12"/>
        <rFont val="Times New Roman"/>
        <family val="1"/>
        <charset val="186"/>
      </rPr>
      <t>* Mazās alkoholisko dzērienu darītavas, kuras tiesīgas ražot pārējos alkoholiskos dzērienus skatīt blakus lapiņā</t>
    </r>
  </si>
  <si>
    <r>
      <t xml:space="preserve">Mazās alus darītavas </t>
    </r>
    <r>
      <rPr>
        <i/>
        <sz val="14"/>
        <color theme="1"/>
        <rFont val="Times New Roman"/>
        <family val="1"/>
        <charset val="186"/>
      </rPr>
      <t>(uz 2020.gada 1.martu)</t>
    </r>
  </si>
  <si>
    <t>ĀRPUS SIA</t>
  </si>
  <si>
    <t>ERVILS SIA</t>
  </si>
  <si>
    <t>ET INVEST SIA</t>
  </si>
  <si>
    <t>JAUNSĪMAŅI SIA</t>
  </si>
  <si>
    <t>KURZEMES ALUS SIA</t>
  </si>
  <si>
    <t>KUSSH BREWERY SIA</t>
  </si>
  <si>
    <t>Madonas alus darītava SIA</t>
  </si>
  <si>
    <t>PELDU BRŪZIS SIA</t>
  </si>
  <si>
    <t>REVERSS REISS SIA</t>
  </si>
  <si>
    <t>TURKALNES MUIŽAS KLĒTS SIA</t>
  </si>
  <si>
    <t>ZEIJA SIA</t>
  </si>
  <si>
    <r>
      <t xml:space="preserve">Mazās alkoholisko dzērienu darītavas, kas ražoja pārējos alkoholiskos dzērienus* </t>
    </r>
    <r>
      <rPr>
        <i/>
        <sz val="14"/>
        <color theme="1"/>
        <rFont val="Times New Roman"/>
        <family val="1"/>
        <charset val="186"/>
      </rPr>
      <t>(uz 01.02.2020)</t>
    </r>
  </si>
  <si>
    <t>* Komersanti, kuriem ir spēkā esoša speciālā atļauja (licence) apstiprināta noliktavas turētāja darbībai, kuri alkoholiskos dzērienus ražo no savā īpašumā vai valdījumā esošajos dārzos un dravās iegūtajiem produktiem vai savvaļā augošiem augiem (neizmantojot spirtu vai citu saražoto alkoholu), nodrošinot, ka saražotā  absolūtā alkohola daudzums saražotajos pārējos alkoholiskajos dzērienos nepārsniedz 1 000 litru kalendāra gadā</t>
  </si>
  <si>
    <t>ALDARA PORTERIS</t>
  </si>
  <si>
    <t>MEŽPILS COGNAC PORTERIS</t>
  </si>
  <si>
    <t>MEŽPILS NELSON IPA</t>
  </si>
  <si>
    <t>MEŽPILS OLYBET</t>
  </si>
  <si>
    <t>MEŽPILS RUM PORTERIS</t>
  </si>
  <si>
    <t>MEŽPILS SHERRY PORTERIS</t>
  </si>
  <si>
    <t>MEŽPILS SIENAZIS</t>
  </si>
  <si>
    <t>RYE BREADBERRY</t>
  </si>
  <si>
    <t>IEVZIEDU MEDIŅŠ</t>
  </si>
  <si>
    <t>MUCĀ VĪGRIEŽU MEDIŅŠ</t>
  </si>
  <si>
    <t>PLŪŠKOKA MEDIŅŠ</t>
  </si>
  <si>
    <t>ATBLĀZMA</t>
  </si>
  <si>
    <t>BERLINER WEISSE</t>
  </si>
  <si>
    <t>DESMITNIEKS</t>
  </si>
  <si>
    <t>PAUZE</t>
  </si>
  <si>
    <t>UTOPUG</t>
  </si>
  <si>
    <t>100 GADES PORTERS</t>
  </si>
  <si>
    <t>1984</t>
  </si>
  <si>
    <t>33 MEIJAS</t>
  </si>
  <si>
    <t>4 AM STOUT</t>
  </si>
  <si>
    <t>AIZPUTES MUIŽAS ALUS KVIEŠU</t>
  </si>
  <si>
    <t>AKACIS</t>
  </si>
  <si>
    <t>AKLAIS RANDIŅŠ</t>
  </si>
  <si>
    <t>AKMEŅRAGS</t>
  </si>
  <si>
    <t>ALĶĪMIĶIS GRIPA</t>
  </si>
  <si>
    <t>ALĶĪMIĶIS PUTENIS</t>
  </si>
  <si>
    <t>ALTERNATING CURRANT</t>
  </si>
  <si>
    <t>ALUS KAZASKĀJA</t>
  </si>
  <si>
    <t>ALUS LUTAUSIS</t>
  </si>
  <si>
    <t>ALUS RĪGAS NEFILTRĒTS</t>
  </si>
  <si>
    <t>ALUS SAULLĒKTS</t>
  </si>
  <si>
    <t>AMPHIPRION</t>
  </si>
  <si>
    <t>APA</t>
  </si>
  <si>
    <t>ARONUJU RAGANA</t>
  </si>
  <si>
    <t>ASARA</t>
  </si>
  <si>
    <t>ASTOŅKĀJIS</t>
  </si>
  <si>
    <t>AUGLĪBA</t>
  </si>
  <si>
    <t>AUZU IPA</t>
  </si>
  <si>
    <t>AVEŅU RAGANA</t>
  </si>
  <si>
    <t>AZIMUTS</t>
  </si>
  <si>
    <t>ĀDAŽU MEISTARA</t>
  </si>
  <si>
    <t>ĀDAŽU MEISTARA ALUS SAULGRIEŽU</t>
  </si>
  <si>
    <t>ĀĶIS LŪPĀ</t>
  </si>
  <si>
    <t>ĀĻIŅĢIS</t>
  </si>
  <si>
    <t>ĀRPUS DDH AZACCA IPA</t>
  </si>
  <si>
    <t>ĀRPUS DDH CITRA IPA IPA</t>
  </si>
  <si>
    <t>ĀRPUS DDH ENIGMA IPA</t>
  </si>
  <si>
    <t>ĀRPUS DDH MOSAIC PALE ALE</t>
  </si>
  <si>
    <t>ĀRPUS TDH AUS 19 DIPA</t>
  </si>
  <si>
    <t>BAD SANTA</t>
  </si>
  <si>
    <t>BALTAIS KUBS</t>
  </si>
  <si>
    <t>BALTAIS ZVIRBULIS</t>
  </si>
  <si>
    <t>BALTALUS</t>
  </si>
  <si>
    <t>BALZAMS DVĒSELEI</t>
  </si>
  <si>
    <t>BARDA ĀGENSKALNA</t>
  </si>
  <si>
    <t>BARDA JELGAVAS</t>
  </si>
  <si>
    <t>BARDA LIEPĀJA</t>
  </si>
  <si>
    <t>BARDA MALTAS</t>
  </si>
  <si>
    <t>BARDA MĀRUPES</t>
  </si>
  <si>
    <t>BARDA MEŽCIEMA</t>
  </si>
  <si>
    <t>BARDA ODZIENA</t>
  </si>
  <si>
    <t>BARDA PURVCIEMA</t>
  </si>
  <si>
    <t>BARDA RĪGAS CENTRA</t>
  </si>
  <si>
    <t>BARDA TĒRVETE</t>
  </si>
  <si>
    <t>BARDA VENTIŅ</t>
  </si>
  <si>
    <t>BARLEY  WINE</t>
  </si>
  <si>
    <t>BARONS FON VOLFS</t>
  </si>
  <si>
    <t>BAUDALUS</t>
  </si>
  <si>
    <t>PILNMĒNESS GAIŠAIS NEFILTRĒTS NEFASĒTS</t>
  </si>
  <si>
    <t>BAUSKAS GAIŠAIS LATVIJAS 100</t>
  </si>
  <si>
    <t>BAUSKAS GAIŠAIS NEFASĒTS</t>
  </si>
  <si>
    <t>BAUSKAS GAIŠAIS SAVĒJAIS</t>
  </si>
  <si>
    <t>BAUSKAS GAIŠAIS SPECIĀLAIS</t>
  </si>
  <si>
    <t>BAUSKAS NEFILTRĒTS</t>
  </si>
  <si>
    <t>BAUSKAS SENČU GAIŠAIS</t>
  </si>
  <si>
    <t>BAUSKAS TUMŠAIS</t>
  </si>
  <si>
    <t>BĀLĢĪMIS</t>
  </si>
  <si>
    <t>BĀRENĪTIS</t>
  </si>
  <si>
    <t>BBC</t>
  </si>
  <si>
    <t>BEET THE CARROT</t>
  </si>
  <si>
    <t>BRYUVERS</t>
  </si>
  <si>
    <t>BEĻĢU</t>
  </si>
  <si>
    <t>BEĻĢU KLAIDONIS</t>
  </si>
  <si>
    <t>BEĻĢU SAISON</t>
  </si>
  <si>
    <t>BERNĪBAS TRAUMA</t>
  </si>
  <si>
    <t>BĒRZS UN LIEPA</t>
  </si>
  <si>
    <t>BFF DDH IPA</t>
  </si>
  <si>
    <t>BICEPSS</t>
  </si>
  <si>
    <t>BIER DE GARDE L`INTERNATIONALE</t>
  </si>
  <si>
    <t>BIER DE GARDE MOSIAC DH</t>
  </si>
  <si>
    <t>BIO</t>
  </si>
  <si>
    <t>BITTER</t>
  </si>
  <si>
    <t>BITTER THAN YOUR MAMA</t>
  </si>
  <si>
    <t>BITTERIS PUMPURS</t>
  </si>
  <si>
    <t>BLACK IPA</t>
  </si>
  <si>
    <t>BLACK MONDAY</t>
  </si>
  <si>
    <t>BLACK OAK</t>
  </si>
  <si>
    <t>BLONDAIS GRĒKS</t>
  </si>
  <si>
    <t>BRĀLIS CILLY</t>
  </si>
  <si>
    <t>BRĀLIS GAIŠAIS</t>
  </si>
  <si>
    <t>BRĀLIS SENČU</t>
  </si>
  <si>
    <t>BRĀLIS TUMŠAIS</t>
  </si>
  <si>
    <t>PALE LAGER PUMPURS</t>
  </si>
  <si>
    <t>BRĀLIS WOLFS</t>
  </si>
  <si>
    <t>BRENGUĻU</t>
  </si>
  <si>
    <t>BRENGUĻU GAIŠAIS</t>
  </si>
  <si>
    <t>BROKASTU</t>
  </si>
  <si>
    <t>BRYUVERS GAIŠAIS</t>
  </si>
  <si>
    <t>BRYUVERS TUMŠAIS</t>
  </si>
  <si>
    <t>BRŪVERIS HOT PUNSH</t>
  </si>
  <si>
    <t>BRŪVERIS ITALIAN HERBS</t>
  </si>
  <si>
    <t>BRŪVERIS JUBILEJAS</t>
  </si>
  <si>
    <t>BRŪVERIS PREMIUM</t>
  </si>
  <si>
    <t>BUŠS CESVAINES</t>
  </si>
  <si>
    <t>C&amp;C PALE ALE</t>
  </si>
  <si>
    <t>CESVAINES</t>
  </si>
  <si>
    <t>CESVAINES KVIEŠU</t>
  </si>
  <si>
    <t>CILPA</t>
  </si>
  <si>
    <t>CIMZE GAIŠAIS LAGER</t>
  </si>
  <si>
    <t>CITRA PALE ALE</t>
  </si>
  <si>
    <t>CITRONU MEDALUS</t>
  </si>
  <si>
    <t>CĪRUĻPUTENIS</t>
  </si>
  <si>
    <t>CLOUD</t>
  </si>
  <si>
    <t>CODE IPA</t>
  </si>
  <si>
    <t>CONTRA MORITS</t>
  </si>
  <si>
    <t>COURLANDER LAGER</t>
  </si>
  <si>
    <t>CREAM ALE</t>
  </si>
  <si>
    <t>CREW</t>
  </si>
  <si>
    <t>CREW ONLY</t>
  </si>
  <si>
    <t>DAHLEN</t>
  </si>
  <si>
    <t>DANČU</t>
  </si>
  <si>
    <t>DANK IPA</t>
  </si>
  <si>
    <t>DDH CITRA PALE ALE</t>
  </si>
  <si>
    <t>DDH ENIGMA IPA</t>
  </si>
  <si>
    <t>DDH KOLSCH</t>
  </si>
  <si>
    <t>DEFICĪTS</t>
  </si>
  <si>
    <t>DĒKAINIS</t>
  </si>
  <si>
    <t>DĒKAINIS ČEHU</t>
  </si>
  <si>
    <t>DINABURG</t>
  </si>
  <si>
    <t>DINGO</t>
  </si>
  <si>
    <t>DIPA</t>
  </si>
  <si>
    <t>DIPA PUMPURS</t>
  </si>
  <si>
    <t>DIVI GAIĻI ALE</t>
  </si>
  <si>
    <t>DN</t>
  </si>
  <si>
    <t>DROŠSIRDIS</t>
  </si>
  <si>
    <t>DUBULTĀ IPA</t>
  </si>
  <si>
    <t>DŪRAINIS</t>
  </si>
  <si>
    <t>DZELME</t>
  </si>
  <si>
    <t>DZENSKRŪVE</t>
  </si>
  <si>
    <t>DZĒRVEŅU</t>
  </si>
  <si>
    <t>DZĒRVEŅU-ĀBOLU MEDALUS</t>
  </si>
  <si>
    <t>DŽONS BAKENS</t>
  </si>
  <si>
    <t>EKSTRA ALUS</t>
  </si>
  <si>
    <t>EL CAPITAN</t>
  </si>
  <si>
    <t>ENDEAVOUR ALUS</t>
  </si>
  <si>
    <t>ENIGMATIC DDH IPA</t>
  </si>
  <si>
    <t>EŅĢEĻU KAISLĪBAS</t>
  </si>
  <si>
    <t>EQUINOX</t>
  </si>
  <si>
    <t>ERCENA DĀMA</t>
  </si>
  <si>
    <t>ETERNAL</t>
  </si>
  <si>
    <t>EZERBRŪZIS</t>
  </si>
  <si>
    <t>FACES</t>
  </si>
  <si>
    <t>FIBONACCI</t>
  </si>
  <si>
    <t>FONTAIN</t>
  </si>
  <si>
    <t>FRUIT SHAKE</t>
  </si>
  <si>
    <t>FUNKY FRESH</t>
  </si>
  <si>
    <t>GAISMAS RAGANA</t>
  </si>
  <si>
    <t>GAIŠAIS</t>
  </si>
  <si>
    <t>GAIŠĀ VASARA</t>
  </si>
  <si>
    <t>GALAXXY DEW</t>
  </si>
  <si>
    <t>GANUZĒNS</t>
  </si>
  <si>
    <t>GLĀBŠANAS RIŅĶIS</t>
  </si>
  <si>
    <t>GOLDEN LABEL</t>
  </si>
  <si>
    <t>GOSE</t>
  </si>
  <si>
    <t>GRAF</t>
  </si>
  <si>
    <t>GRANĀTA</t>
  </si>
  <si>
    <t>GREIPFRŪTU</t>
  </si>
  <si>
    <t>GRILAM</t>
  </si>
  <si>
    <t>GRUIT</t>
  </si>
  <si>
    <t>HAZE IN MAZE</t>
  </si>
  <si>
    <t>HINCENBERG STELLA</t>
  </si>
  <si>
    <t>HIPNOZAURS BY HYPNOS</t>
  </si>
  <si>
    <t>HITCHHOPS</t>
  </si>
  <si>
    <t>HOPS DROPPER</t>
  </si>
  <si>
    <t>HOPS HOP</t>
  </si>
  <si>
    <t>HOTABIČS</t>
  </si>
  <si>
    <t>HOTABIČS TSAR</t>
  </si>
  <si>
    <t>I AM INTROVERT</t>
  </si>
  <si>
    <t>ILGAS</t>
  </si>
  <si>
    <t>IN THE FOREST</t>
  </si>
  <si>
    <t>INGVER CHERRY</t>
  </si>
  <si>
    <t>INGVER SARKANAIS</t>
  </si>
  <si>
    <t>INGVERALUS</t>
  </si>
  <si>
    <t>IPA</t>
  </si>
  <si>
    <t>IPA PUMPURS</t>
  </si>
  <si>
    <t>IQ 180</t>
  </si>
  <si>
    <t>IZNIRELIS</t>
  </si>
  <si>
    <t>JAFFA CAKE</t>
  </si>
  <si>
    <t>JANKA MEISTARS</t>
  </si>
  <si>
    <t>JAUNAS VILNIS</t>
  </si>
  <si>
    <t>JAUNPILS</t>
  </si>
  <si>
    <t>JAUNPILS LĀGERIS</t>
  </si>
  <si>
    <t>JAUTRAIS MŪKS</t>
  </si>
  <si>
    <t>JOKAINAIS ALNIS</t>
  </si>
  <si>
    <t>JUBILEJAS</t>
  </si>
  <si>
    <t>JUICE ON THE LOOSE</t>
  </si>
  <si>
    <t>KAMILLA</t>
  </si>
  <si>
    <t>KAMPĒJU KAMPĒJS</t>
  </si>
  <si>
    <t>KAŅEPJU</t>
  </si>
  <si>
    <t>KARKADE MEDALUS</t>
  </si>
  <si>
    <t>KERALA</t>
  </si>
  <si>
    <t>KOLNASĀTA</t>
  </si>
  <si>
    <t>KRAMPLAUZIS</t>
  </si>
  <si>
    <t>KRĀSLAVAS  GAIŠAIS</t>
  </si>
  <si>
    <t>KRĀSLAVAS  TUMŠAIS</t>
  </si>
  <si>
    <t>KURBADS</t>
  </si>
  <si>
    <t>KVIESIEŠU DRAUDZE</t>
  </si>
  <si>
    <t>KVIESIS</t>
  </si>
  <si>
    <t>KVIEŠU</t>
  </si>
  <si>
    <t>ĶĒNIŅMEITA</t>
  </si>
  <si>
    <t>ĶI</t>
  </si>
  <si>
    <t>ĶIRŠU ALUS RAISKUMIETIS</t>
  </si>
  <si>
    <t>ĶIRŠU MEDALUS</t>
  </si>
  <si>
    <t>ĶIRŠU ŪKA</t>
  </si>
  <si>
    <t>ĶIRŠU-KAŅEPJU</t>
  </si>
  <si>
    <t>LABRĪT</t>
  </si>
  <si>
    <t>LAGER</t>
  </si>
  <si>
    <t>LAGOON</t>
  </si>
  <si>
    <t>LAMINAR FLOW</t>
  </si>
  <si>
    <t>LATGALE</t>
  </si>
  <si>
    <t>LATGALES</t>
  </si>
  <si>
    <t>LATVIEŠU</t>
  </si>
  <si>
    <t>LAUKU</t>
  </si>
  <si>
    <t>LEMBUŽU ALUS</t>
  </si>
  <si>
    <t>LEMBUŽU IPA</t>
  </si>
  <si>
    <t>LEMBUŽU ORIĢINĀLAIS</t>
  </si>
  <si>
    <t>LEMONADE JOE</t>
  </si>
  <si>
    <t>LEMONGRASSETTE</t>
  </si>
  <si>
    <t>LETTGALLIA</t>
  </si>
  <si>
    <t>LIDO  GAIŠAIS</t>
  </si>
  <si>
    <t>LIDO  SPECIĀLAIS</t>
  </si>
  <si>
    <t>LIDO GAIŠAIS</t>
  </si>
  <si>
    <t>LIDO MEDALUS</t>
  </si>
  <si>
    <t>LIELAIS KRISTAPS</t>
  </si>
  <si>
    <t>LIGHT PULP</t>
  </si>
  <si>
    <t>LUSTE</t>
  </si>
  <si>
    <t>LUTAUSIS</t>
  </si>
  <si>
    <t>LUTAUSIS ALUS IPA</t>
  </si>
  <si>
    <t>LUTAUSIS IRISH DRY</t>
  </si>
  <si>
    <t>LUXURY</t>
  </si>
  <si>
    <t>MADONAS GAIŠAIS</t>
  </si>
  <si>
    <t>MADONAS TUMŠAIS</t>
  </si>
  <si>
    <t>MAIN  SQUEEZE BY HYPNO</t>
  </si>
  <si>
    <t>MANGO IPA</t>
  </si>
  <si>
    <t>MARAKUKU</t>
  </si>
  <si>
    <t>MARSIETIS</t>
  </si>
  <si>
    <t>MARZEN ALUS</t>
  </si>
  <si>
    <t>MAUGLIS</t>
  </si>
  <si>
    <t>MĀRTIŅA GAIŠAIS</t>
  </si>
  <si>
    <t>MEDALUS</t>
  </si>
  <si>
    <t>MEDNIEKU</t>
  </si>
  <si>
    <t>MEDUS</t>
  </si>
  <si>
    <t>MEDUS GAIŠAIS</t>
  </si>
  <si>
    <t>MEISTARA</t>
  </si>
  <si>
    <t>MELNAIS</t>
  </si>
  <si>
    <t>MELNĀ PĒRLE</t>
  </si>
  <si>
    <t>MELNIS</t>
  </si>
  <si>
    <t>MELONE</t>
  </si>
  <si>
    <t>MEŽAPARKS ALUS</t>
  </si>
  <si>
    <t>MEŽONĪGIE KRASTI</t>
  </si>
  <si>
    <t>MEŽS</t>
  </si>
  <si>
    <t>MEŽSARGS</t>
  </si>
  <si>
    <t>MIGLA</t>
  </si>
  <si>
    <t>MIĶEĻA</t>
  </si>
  <si>
    <t>MILKMAN, YOU`RE HIRED</t>
  </si>
  <si>
    <t>MIST</t>
  </si>
  <si>
    <t>MODERN</t>
  </si>
  <si>
    <t>MODERN MILKSHAKE</t>
  </si>
  <si>
    <t>MOSAIC</t>
  </si>
  <si>
    <t>MOSAIC PALE ALE</t>
  </si>
  <si>
    <t>MUCĀ GAISMAS RAGANA</t>
  </si>
  <si>
    <t>MUCĀ PURVA MEDUS</t>
  </si>
  <si>
    <t>MUIŽAS ALUS GAIŠAIS</t>
  </si>
  <si>
    <t>MUIŽAS ALUS TUMŠAIS</t>
  </si>
  <si>
    <t>MV</t>
  </si>
  <si>
    <t>NAUDALUS</t>
  </si>
  <si>
    <t>NĀRA</t>
  </si>
  <si>
    <t>NEZVĒRS</t>
  </si>
  <si>
    <t>ODZIENAS MUIŽAS</t>
  </si>
  <si>
    <t>ODZIENAS MUIŽAS ALUS APA</t>
  </si>
  <si>
    <t>OLDSCHOOL</t>
  </si>
  <si>
    <t>ON THE BEACH</t>
  </si>
  <si>
    <t>OPERA ALUS</t>
  </si>
  <si>
    <t>ORANGE SYRINGE</t>
  </si>
  <si>
    <t>OTELLO</t>
  </si>
  <si>
    <t>OVERCRUSHED</t>
  </si>
  <si>
    <t>OZOLNIEKU</t>
  </si>
  <si>
    <t>PA ĶIRBI</t>
  </si>
  <si>
    <t>PAĢIRAS</t>
  </si>
  <si>
    <t>PALE ALE</t>
  </si>
  <si>
    <t>PALE LAGER</t>
  </si>
  <si>
    <t>PALI</t>
  </si>
  <si>
    <t>PAZEMĒ</t>
  </si>
  <si>
    <t>PĀRGĀJIENS</t>
  </si>
  <si>
    <t>PELAŠĶU VELNS</t>
  </si>
  <si>
    <t>PELĒCIS</t>
  </si>
  <si>
    <t>PERVIJ AVIATOR</t>
  </si>
  <si>
    <t>PETER</t>
  </si>
  <si>
    <t>PĒDĒJAIS VIESIS</t>
  </si>
  <si>
    <t>PĒRKONA VASARA</t>
  </si>
  <si>
    <t>PĒTERIS APINIS</t>
  </si>
  <si>
    <t>PH DOWN</t>
  </si>
  <si>
    <t>PIEBALGAS</t>
  </si>
  <si>
    <t>PIEBALGAS SENČU</t>
  </si>
  <si>
    <t>PIEBALGAS TUMŠAIS</t>
  </si>
  <si>
    <t>PIEJŪRAS KLIMATS</t>
  </si>
  <si>
    <t>PIEKTDIENIS</t>
  </si>
  <si>
    <t>PIENA CEĻŠ</t>
  </si>
  <si>
    <t>PILNMĒNESS GAIŠAIS NEFILTRĒTS</t>
  </si>
  <si>
    <t>PILOTA NAKTS</t>
  </si>
  <si>
    <t>PILS</t>
  </si>
  <si>
    <t>PILSNERS</t>
  </si>
  <si>
    <t>PINEFRUIT</t>
  </si>
  <si>
    <t>PIN-UP</t>
  </si>
  <si>
    <t>PIPARS</t>
  </si>
  <si>
    <t>PLIKS</t>
  </si>
  <si>
    <t>PĻAVA</t>
  </si>
  <si>
    <t>POKAIŅU MEŽS</t>
  </si>
  <si>
    <t>PORTER</t>
  </si>
  <si>
    <t>PORTERIS</t>
  </si>
  <si>
    <t>PORTERIS MELNGALVJA</t>
  </si>
  <si>
    <t>PUG FACE COFFE BROWN ALE</t>
  </si>
  <si>
    <t>PUGSTER</t>
  </si>
  <si>
    <t>PUĶU</t>
  </si>
  <si>
    <t>PUMPKIN SPICED</t>
  </si>
  <si>
    <t>PUMPURS</t>
  </si>
  <si>
    <t>PUMPURS SESSION</t>
  </si>
  <si>
    <t>PURVA MEDUS</t>
  </si>
  <si>
    <t>PUSNAKTS STAUTS</t>
  </si>
  <si>
    <t>RABARBERU ŪKA</t>
  </si>
  <si>
    <t>RADZIŅŠ</t>
  </si>
  <si>
    <t>RAISKUMIETIS</t>
  </si>
  <si>
    <t>RASELE</t>
  </si>
  <si>
    <t>RED MANIAC</t>
  </si>
  <si>
    <t>RICE LAGER</t>
  </si>
  <si>
    <t>RITA STIENIS</t>
  </si>
  <si>
    <t>RIX-MUC-FLIGHT</t>
  </si>
  <si>
    <t>RĪGAS</t>
  </si>
  <si>
    <t>RĪGAS ALUS</t>
  </si>
  <si>
    <t>RĪGAS BRŪVERIS</t>
  </si>
  <si>
    <t>RĪTA BLĀZMA</t>
  </si>
  <si>
    <t>ROCK &amp; BISHOPS</t>
  </si>
  <si>
    <t>RODEO</t>
  </si>
  <si>
    <t>ROŅA PIESKĀRIENS</t>
  </si>
  <si>
    <t>ROS&amp;ROLL</t>
  </si>
  <si>
    <t>RUDENS ALUS</t>
  </si>
  <si>
    <t>RUDZU</t>
  </si>
  <si>
    <t>RUDZU IPA</t>
  </si>
  <si>
    <t>RUKA BOGA</t>
  </si>
  <si>
    <t>SAISON</t>
  </si>
  <si>
    <t>SALDALUS</t>
  </si>
  <si>
    <t>SALTY DOG</t>
  </si>
  <si>
    <t>SAULES DŪRIENS</t>
  </si>
  <si>
    <t>SAULGRIEZIS</t>
  </si>
  <si>
    <t>SAULSTĀVIS</t>
  </si>
  <si>
    <t>SAZOBE</t>
  </si>
  <si>
    <t>SĀNSLĪDE</t>
  </si>
  <si>
    <t>SEA GOES BLACK</t>
  </si>
  <si>
    <t>SEA WOLF</t>
  </si>
  <si>
    <t>SECOND BITE</t>
  </si>
  <si>
    <t>SELIJAS ALUS</t>
  </si>
  <si>
    <t>SENČA EKSISTENCIĀLAIS TUKŠUMS</t>
  </si>
  <si>
    <t>SENČU</t>
  </si>
  <si>
    <t>SENTĒVU DIŽALUS</t>
  </si>
  <si>
    <t>SESKU</t>
  </si>
  <si>
    <t>SESSION</t>
  </si>
  <si>
    <t>SĒLIJA</t>
  </si>
  <si>
    <t>SO IT GOSE</t>
  </si>
  <si>
    <t>SOHO ŠVĪTIŅŠ</t>
  </si>
  <si>
    <t>SOMBRERO</t>
  </si>
  <si>
    <t>SPURA</t>
  </si>
  <si>
    <t>STELLAR</t>
  </si>
  <si>
    <t>STOKHOLMAS SINDROMS</t>
  </si>
  <si>
    <t>SUNTAŽU SPECIĀLAIS</t>
  </si>
  <si>
    <t>SVEĶELIS</t>
  </si>
  <si>
    <t>SWEET TRAMP</t>
  </si>
  <si>
    <t>ŠVĪKA</t>
  </si>
  <si>
    <t>TĪRELIS</t>
  </si>
  <si>
    <t>TRIANGULUM</t>
  </si>
  <si>
    <t>TRĪS INDIĀŅI</t>
  </si>
  <si>
    <t>TRĪSVIENĪBA</t>
  </si>
  <si>
    <t>TROPICAL</t>
  </si>
  <si>
    <t>TUMSAS RAGANA</t>
  </si>
  <si>
    <t>TUMSOŅA</t>
  </si>
  <si>
    <t>TUMŠAIS</t>
  </si>
  <si>
    <t>TUMŠAIS ALUS</t>
  </si>
  <si>
    <t>TUMŠĀ PUSE</t>
  </si>
  <si>
    <t>UPEŅU</t>
  </si>
  <si>
    <t>UŽAVAS</t>
  </si>
  <si>
    <t>UŽAVAS ZIEMEĻU TUMŠAIS</t>
  </si>
  <si>
    <t>ŪSIŅŠ</t>
  </si>
  <si>
    <t>V1 WHEAT</t>
  </si>
  <si>
    <t>VALMIERMUIŽA</t>
  </si>
  <si>
    <t>VASARAS NEFILTRĒTS</t>
  </si>
  <si>
    <t>VECAIS ĪRS</t>
  </si>
  <si>
    <t>VECAKA RAGANA</t>
  </si>
  <si>
    <t>VECMUIŽAS AMORILLO</t>
  </si>
  <si>
    <t>VECMUIŽAS GAIŠAIS</t>
  </si>
  <si>
    <t>VECMUIŽAS ORIĢINĀLAIS</t>
  </si>
  <si>
    <t>VECMUIŽAS TUMŠAIS ALUS EKSP</t>
  </si>
  <si>
    <t>VĒLAIS VAKARS</t>
  </si>
  <si>
    <t>VIDZEMES</t>
  </si>
  <si>
    <t>VIEGLAIS KVIESIS</t>
  </si>
  <si>
    <t>VILKAČU</t>
  </si>
  <si>
    <t>VILKME</t>
  </si>
  <si>
    <t>VILNIS</t>
  </si>
  <si>
    <t>VILTUS AUGLIS</t>
  </si>
  <si>
    <t>VIRSAITIS</t>
  </si>
  <si>
    <t>WHEATMINIZER</t>
  </si>
  <si>
    <t>WHITE OBAMA</t>
  </si>
  <si>
    <t>WILD HEART</t>
  </si>
  <si>
    <t>WILD SAISON</t>
  </si>
  <si>
    <t>WIPA</t>
  </si>
  <si>
    <t>WITAUTS</t>
  </si>
  <si>
    <t>ZAĻĀ BISE</t>
  </si>
  <si>
    <t>ZĀĻU DIENA</t>
  </si>
  <si>
    <t>ZBITEŅ AR PLŪMĒM</t>
  </si>
  <si>
    <t>ZE LAGER</t>
  </si>
  <si>
    <t>ZELT</t>
  </si>
  <si>
    <t>ZEME</t>
  </si>
  <si>
    <t>ZEMEŅU ŪKA</t>
  </si>
  <si>
    <t>ZEMLIKA</t>
  </si>
  <si>
    <t>ZEMNIEKS</t>
  </si>
  <si>
    <t>ZIEMASSVĒTKU</t>
  </si>
  <si>
    <t>ZIEMEĻBLĀZMA</t>
  </si>
  <si>
    <t>ZINTNIEKS</t>
  </si>
  <si>
    <t>ZOLTNERA</t>
  </si>
  <si>
    <t>ZVEJNIEKA DĒLS</t>
  </si>
  <si>
    <t>MEŽPILS VASARA</t>
  </si>
  <si>
    <t>ALDARIS AS *</t>
  </si>
  <si>
    <t>MEŽPILS*</t>
  </si>
  <si>
    <t>*Ja piegādes dokumentā ir norādīta informācija par mazās alus darītavas sertifikātu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</si>
</sst>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0"/>
      <name val="Arial"/>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8"/>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i/>
      <sz val="9"/>
      <name val="Times New Roman"/>
      <family val="1"/>
      <charset val="186"/>
    </font>
    <font>
      <sz val="11"/>
      <name val="Times New Roman"/>
      <family val="1"/>
      <charset val="186"/>
    </font>
    <font>
      <b/>
      <sz val="12"/>
      <name val="Times New Roman"/>
      <family val="1"/>
      <charset val="186"/>
    </font>
    <font>
      <b/>
      <i/>
      <sz val="10"/>
      <name val="Times New Roman"/>
      <family val="1"/>
      <charset val="186"/>
    </font>
    <font>
      <sz val="12"/>
      <name val="Times New Roman"/>
      <family val="1"/>
      <charset val="186"/>
    </font>
    <font>
      <b/>
      <sz val="11"/>
      <name val="Times New Roman"/>
      <family val="1"/>
      <charset val="186"/>
    </font>
    <font>
      <sz val="12"/>
      <color indexed="12"/>
      <name val="Times New Roman"/>
      <family val="1"/>
      <charset val="186"/>
    </font>
    <font>
      <sz val="11"/>
      <color indexed="12"/>
      <name val="Times New Roman"/>
      <family val="1"/>
      <charset val="186"/>
    </font>
    <font>
      <sz val="10"/>
      <name val="Arial"/>
      <family val="2"/>
      <charset val="186"/>
    </font>
    <font>
      <b/>
      <sz val="12"/>
      <color indexed="12"/>
      <name val="Times New Roman"/>
      <family val="1"/>
      <charset val="186"/>
    </font>
    <font>
      <i/>
      <sz val="10"/>
      <name val="Arial"/>
      <family val="2"/>
      <charset val="186"/>
    </font>
    <font>
      <i/>
      <sz val="11"/>
      <name val="Times New Roman"/>
      <family val="1"/>
      <charset val="186"/>
    </font>
    <font>
      <b/>
      <sz val="9"/>
      <name val="Times New Roman"/>
      <family val="1"/>
      <charset val="186"/>
    </font>
    <font>
      <b/>
      <i/>
      <sz val="9"/>
      <name val="Times New Roman"/>
      <family val="1"/>
      <charset val="186"/>
    </font>
    <font>
      <i/>
      <sz val="11"/>
      <color rgb="FFFF0000"/>
      <name val="Times New Roman"/>
      <family val="1"/>
      <charset val="186"/>
    </font>
    <font>
      <i/>
      <sz val="11"/>
      <color rgb="FFFF0000"/>
      <name val="Arial"/>
      <family val="2"/>
      <charset val="186"/>
    </font>
    <font>
      <b/>
      <sz val="16"/>
      <name val="Times New Roman"/>
      <family val="1"/>
      <charset val="186"/>
    </font>
    <font>
      <b/>
      <i/>
      <sz val="12"/>
      <name val="Times New Roman"/>
      <family val="1"/>
      <charset val="186"/>
    </font>
    <font>
      <sz val="12"/>
      <color theme="1"/>
      <name val="Times New Roman"/>
      <family val="1"/>
      <charset val="186"/>
    </font>
    <font>
      <sz val="10"/>
      <color theme="1"/>
      <name val="Times New Roman"/>
      <family val="1"/>
      <charset val="186"/>
    </font>
    <font>
      <b/>
      <sz val="14"/>
      <color theme="1"/>
      <name val="Times New Roman"/>
      <family val="1"/>
      <charset val="186"/>
    </font>
    <font>
      <i/>
      <sz val="10"/>
      <color theme="1"/>
      <name val="Times New Roman"/>
      <family val="1"/>
      <charset val="186"/>
    </font>
    <font>
      <i/>
      <sz val="14"/>
      <color theme="1"/>
      <name val="Times New Roman"/>
      <family val="1"/>
      <charset val="186"/>
    </font>
    <font>
      <sz val="14"/>
      <name val="Times New Roman"/>
      <family val="1"/>
      <charset val="186"/>
    </font>
    <font>
      <i/>
      <sz val="12"/>
      <name val="Times New Roman"/>
      <family val="1"/>
      <charset val="186"/>
    </font>
    <font>
      <sz val="14"/>
      <color theme="6" tint="0.39997558519241921"/>
      <name val="Times New Roman"/>
      <family val="1"/>
      <charset val="186"/>
    </font>
  </fonts>
  <fills count="10">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7" tint="0.59999389629810485"/>
        <bgColor indexed="64"/>
      </patternFill>
    </fill>
    <fill>
      <patternFill patternType="solid">
        <fgColor theme="7" tint="0.79998168889431442"/>
        <bgColor indexed="65"/>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5" fillId="5" borderId="0" applyNumberFormat="0" applyBorder="0" applyAlignment="0" applyProtection="0"/>
    <xf numFmtId="0" fontId="4" fillId="0" borderId="0"/>
    <xf numFmtId="0" fontId="4" fillId="5" borderId="0" applyNumberFormat="0" applyBorder="0" applyAlignment="0" applyProtection="0"/>
    <xf numFmtId="0" fontId="3" fillId="0" borderId="0"/>
  </cellStyleXfs>
  <cellXfs count="353">
    <xf numFmtId="0" fontId="0" fillId="0" borderId="0" xfId="0"/>
    <xf numFmtId="0" fontId="7" fillId="0" borderId="0" xfId="0" applyFont="1"/>
    <xf numFmtId="0" fontId="7" fillId="0" borderId="1" xfId="0" applyFont="1" applyBorder="1"/>
    <xf numFmtId="0" fontId="7" fillId="0" borderId="0" xfId="0" applyFont="1" applyAlignment="1">
      <alignment horizontal="center" vertical="center"/>
    </xf>
    <xf numFmtId="3" fontId="7" fillId="0" borderId="0" xfId="0" applyNumberFormat="1" applyFont="1"/>
    <xf numFmtId="4" fontId="7" fillId="0" borderId="0" xfId="0" applyNumberFormat="1" applyFont="1"/>
    <xf numFmtId="0" fontId="7" fillId="0" borderId="0" xfId="0" applyFont="1" applyAlignment="1">
      <alignment horizontal="center"/>
    </xf>
    <xf numFmtId="0" fontId="10" fillId="0" borderId="0" xfId="0" applyFont="1"/>
    <xf numFmtId="0" fontId="8" fillId="0" borderId="1" xfId="0" applyFont="1" applyBorder="1" applyAlignment="1">
      <alignment horizontal="center" wrapText="1"/>
    </xf>
    <xf numFmtId="0" fontId="8" fillId="0" borderId="0" xfId="0" applyFont="1"/>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xf>
    <xf numFmtId="49" fontId="10" fillId="0" borderId="0" xfId="0" applyNumberFormat="1" applyFont="1" applyBorder="1" applyAlignment="1">
      <alignment horizontal="center"/>
    </xf>
    <xf numFmtId="0" fontId="10" fillId="0" borderId="0" xfId="0" applyFont="1" applyBorder="1"/>
    <xf numFmtId="0" fontId="8" fillId="0" borderId="1" xfId="0" applyFont="1" applyBorder="1" applyAlignment="1">
      <alignment horizontal="center"/>
    </xf>
    <xf numFmtId="4" fontId="12"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vertical="center"/>
    </xf>
    <xf numFmtId="3" fontId="7" fillId="2" borderId="0" xfId="0" applyNumberFormat="1" applyFont="1" applyFill="1"/>
    <xf numFmtId="3" fontId="7" fillId="0" borderId="0" xfId="0" applyNumberFormat="1" applyFont="1" applyFill="1"/>
    <xf numFmtId="4" fontId="7" fillId="0" borderId="0" xfId="0" applyNumberFormat="1" applyFont="1" applyFill="1"/>
    <xf numFmtId="4" fontId="15" fillId="0" borderId="0" xfId="0" applyNumberFormat="1" applyFont="1" applyAlignment="1">
      <alignment horizontal="right"/>
    </xf>
    <xf numFmtId="0" fontId="10" fillId="0" borderId="0" xfId="0" applyFont="1" applyAlignment="1">
      <alignment vertical="top"/>
    </xf>
    <xf numFmtId="0" fontId="9" fillId="0" borderId="0" xfId="0" applyFont="1"/>
    <xf numFmtId="0" fontId="7" fillId="0" borderId="1" xfId="0" applyFont="1" applyBorder="1" applyAlignment="1">
      <alignment horizontal="center" vertical="center" wrapText="1"/>
    </xf>
    <xf numFmtId="3" fontId="7" fillId="0" borderId="1" xfId="0" applyNumberFormat="1" applyFont="1" applyBorder="1" applyAlignment="1">
      <alignment horizontal="center"/>
    </xf>
    <xf numFmtId="3" fontId="7" fillId="0" borderId="0" xfId="0" applyNumberFormat="1" applyFont="1" applyAlignment="1">
      <alignment horizontal="center"/>
    </xf>
    <xf numFmtId="0" fontId="7" fillId="0" borderId="2" xfId="0" applyFont="1" applyBorder="1" applyAlignment="1">
      <alignment horizontal="center" vertical="center" wrapText="1"/>
    </xf>
    <xf numFmtId="0" fontId="16" fillId="0" borderId="0" xfId="0" applyFont="1"/>
    <xf numFmtId="0" fontId="7" fillId="0" borderId="0" xfId="0" applyFont="1" applyAlignment="1"/>
    <xf numFmtId="0" fontId="7" fillId="0" borderId="0" xfId="0" applyFont="1" applyAlignment="1">
      <alignment vertical="top"/>
    </xf>
    <xf numFmtId="0" fontId="7" fillId="0" borderId="4" xfId="0" applyFont="1" applyBorder="1"/>
    <xf numFmtId="49" fontId="7" fillId="0" borderId="0" xfId="0" applyNumberFormat="1" applyFont="1"/>
    <xf numFmtId="49" fontId="8" fillId="0" borderId="1" xfId="0" applyNumberFormat="1" applyFont="1" applyBorder="1" applyAlignment="1">
      <alignment horizontal="center" wrapText="1"/>
    </xf>
    <xf numFmtId="0" fontId="9"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0" borderId="8" xfId="0" applyFont="1" applyBorder="1" applyAlignment="1">
      <alignment horizontal="center" vertical="center" wrapText="1"/>
    </xf>
    <xf numFmtId="0" fontId="7" fillId="0" borderId="1" xfId="0" applyNumberFormat="1" applyFont="1" applyBorder="1"/>
    <xf numFmtId="0" fontId="9" fillId="0" borderId="1" xfId="0" applyNumberFormat="1" applyFont="1" applyBorder="1"/>
    <xf numFmtId="2" fontId="9" fillId="0" borderId="1" xfId="0" applyNumberFormat="1" applyFont="1" applyBorder="1"/>
    <xf numFmtId="0" fontId="7" fillId="0" borderId="4" xfId="0" applyFont="1" applyBorder="1" applyAlignment="1">
      <alignment horizontal="center"/>
    </xf>
    <xf numFmtId="0" fontId="7" fillId="0" borderId="11" xfId="0" applyFont="1" applyBorder="1" applyAlignment="1">
      <alignment horizontal="center" vertical="top"/>
    </xf>
    <xf numFmtId="0" fontId="7" fillId="0" borderId="4" xfId="0" applyFont="1" applyBorder="1" applyAlignment="1"/>
    <xf numFmtId="0" fontId="7" fillId="0" borderId="0" xfId="0" applyFont="1" applyBorder="1" applyAlignment="1"/>
    <xf numFmtId="0" fontId="10" fillId="0" borderId="4" xfId="0" applyFont="1" applyBorder="1" applyAlignment="1"/>
    <xf numFmtId="0" fontId="9" fillId="0" borderId="1" xfId="0" applyNumberFormat="1" applyFont="1" applyBorder="1" applyAlignment="1"/>
    <xf numFmtId="0" fontId="9" fillId="0" borderId="1" xfId="0" applyFont="1" applyBorder="1" applyAlignment="1">
      <alignment horizontal="center" vertical="center" wrapText="1"/>
    </xf>
    <xf numFmtId="3" fontId="8" fillId="0" borderId="1" xfId="0" applyNumberFormat="1" applyFont="1" applyFill="1" applyBorder="1" applyAlignment="1">
      <alignment horizontal="center" wrapText="1"/>
    </xf>
    <xf numFmtId="4" fontId="8" fillId="0" borderId="1" xfId="0" applyNumberFormat="1" applyFont="1" applyBorder="1" applyAlignment="1">
      <alignment horizontal="center" wrapText="1"/>
    </xf>
    <xf numFmtId="2" fontId="7" fillId="0" borderId="1" xfId="0" applyNumberFormat="1" applyFont="1" applyFill="1" applyBorder="1"/>
    <xf numFmtId="2" fontId="7" fillId="0" borderId="1" xfId="0" applyNumberFormat="1" applyFont="1" applyBorder="1"/>
    <xf numFmtId="0" fontId="10" fillId="0" borderId="4" xfId="0" applyFont="1" applyFill="1" applyBorder="1" applyAlignment="1">
      <alignment horizontal="right"/>
    </xf>
    <xf numFmtId="0" fontId="9" fillId="0" borderId="9" xfId="0" applyFont="1" applyBorder="1" applyAlignment="1">
      <alignment horizontal="center" vertical="center" wrapText="1"/>
    </xf>
    <xf numFmtId="0" fontId="9" fillId="0" borderId="10" xfId="0" applyNumberFormat="1" applyFont="1" applyBorder="1" applyAlignment="1"/>
    <xf numFmtId="0" fontId="10" fillId="0" borderId="0" xfId="0" applyFont="1" applyBorder="1" applyAlignment="1" applyProtection="1">
      <alignment horizontal="center"/>
      <protection locked="0"/>
    </xf>
    <xf numFmtId="0" fontId="16" fillId="0" borderId="0" xfId="0" applyFont="1" applyProtection="1">
      <protection locked="0"/>
    </xf>
    <xf numFmtId="0" fontId="7" fillId="0" borderId="0" xfId="0" applyFont="1" applyAlignment="1" applyProtection="1">
      <alignment horizontal="center" vertical="top"/>
      <protection locked="0"/>
    </xf>
    <xf numFmtId="0" fontId="16" fillId="0" borderId="4" xfId="0" applyFont="1" applyBorder="1" applyProtection="1">
      <protection locked="0"/>
    </xf>
    <xf numFmtId="0" fontId="11" fillId="0" borderId="1" xfId="0" applyFont="1" applyBorder="1" applyAlignment="1">
      <alignment horizontal="center" vertical="center"/>
    </xf>
    <xf numFmtId="0" fontId="0" fillId="0" borderId="1" xfId="0" applyBorder="1"/>
    <xf numFmtId="0" fontId="12" fillId="3" borderId="1" xfId="0" applyFont="1" applyFill="1" applyBorder="1" applyAlignment="1">
      <alignment horizontal="center" vertical="center" wrapText="1"/>
    </xf>
    <xf numFmtId="0" fontId="20" fillId="0" borderId="1" xfId="0" applyFont="1" applyBorder="1"/>
    <xf numFmtId="0" fontId="11" fillId="0" borderId="9" xfId="0" applyFont="1" applyBorder="1" applyAlignment="1">
      <alignment horizontal="center" vertical="center"/>
    </xf>
    <xf numFmtId="0" fontId="0" fillId="0" borderId="9" xfId="0" applyBorder="1"/>
    <xf numFmtId="0" fontId="12" fillId="3" borderId="9" xfId="0" applyFont="1" applyFill="1" applyBorder="1" applyAlignment="1">
      <alignment horizontal="center" vertical="center" wrapText="1"/>
    </xf>
    <xf numFmtId="4" fontId="12" fillId="0" borderId="9" xfId="0" applyNumberFormat="1" applyFont="1" applyBorder="1" applyAlignment="1">
      <alignment horizontal="center" vertical="center" wrapText="1"/>
    </xf>
    <xf numFmtId="0" fontId="12" fillId="3" borderId="1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xf>
    <xf numFmtId="4" fontId="7" fillId="0" borderId="2" xfId="0" applyNumberFormat="1" applyFont="1" applyBorder="1" applyAlignment="1">
      <alignment horizontal="center" vertical="center" wrapText="1"/>
    </xf>
    <xf numFmtId="49" fontId="18" fillId="0" borderId="0" xfId="0" applyNumberFormat="1" applyFont="1" applyBorder="1" applyAlignment="1">
      <alignment horizontal="left" vertical="center" wrapText="1"/>
    </xf>
    <xf numFmtId="49" fontId="10" fillId="0" borderId="0" xfId="0" applyNumberFormat="1" applyFont="1" applyBorder="1" applyAlignment="1">
      <alignment horizontal="center"/>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0" fontId="7" fillId="0" borderId="1" xfId="0" applyFont="1" applyBorder="1" applyAlignment="1">
      <alignment horizontal="center" wrapText="1"/>
    </xf>
    <xf numFmtId="49" fontId="18" fillId="0" borderId="0" xfId="0" applyNumberFormat="1" applyFont="1" applyBorder="1" applyAlignment="1">
      <alignment vertical="center" wrapText="1"/>
    </xf>
    <xf numFmtId="49" fontId="19" fillId="0" borderId="0" xfId="0" applyNumberFormat="1" applyFont="1" applyBorder="1" applyAlignment="1">
      <alignment vertical="center" wrapText="1"/>
    </xf>
    <xf numFmtId="49" fontId="18" fillId="0" borderId="0" xfId="0" applyNumberFormat="1" applyFont="1" applyBorder="1" applyAlignment="1">
      <alignment horizontal="left" vertical="center"/>
    </xf>
    <xf numFmtId="49" fontId="7" fillId="0" borderId="1" xfId="0" applyNumberFormat="1" applyFont="1" applyBorder="1" applyAlignment="1">
      <alignment horizontal="center" wrapText="1"/>
    </xf>
    <xf numFmtId="0" fontId="7" fillId="0" borderId="3" xfId="0" applyFont="1" applyBorder="1" applyAlignment="1">
      <alignment horizontal="center" wrapText="1"/>
    </xf>
    <xf numFmtId="0" fontId="7" fillId="0" borderId="2" xfId="0" applyFont="1" applyBorder="1" applyAlignment="1">
      <alignment horizontal="center" wrapText="1"/>
    </xf>
    <xf numFmtId="3" fontId="7" fillId="0" borderId="2" xfId="0" applyNumberFormat="1" applyFont="1" applyFill="1" applyBorder="1" applyAlignment="1">
      <alignment horizontal="center" wrapText="1"/>
    </xf>
    <xf numFmtId="4" fontId="7" fillId="0" borderId="2" xfId="0" applyNumberFormat="1" applyFont="1" applyBorder="1" applyAlignment="1">
      <alignment horizontal="center" wrapText="1"/>
    </xf>
    <xf numFmtId="4" fontId="5" fillId="5" borderId="1" xfId="1" applyNumberFormat="1" applyBorder="1" applyAlignment="1">
      <alignment horizontal="center" vertical="center" wrapText="1"/>
    </xf>
    <xf numFmtId="0" fontId="7" fillId="3" borderId="1" xfId="0" applyFont="1" applyFill="1" applyBorder="1"/>
    <xf numFmtId="49" fontId="18" fillId="0" borderId="0" xfId="0" applyNumberFormat="1" applyFont="1" applyBorder="1" applyAlignment="1">
      <alignment vertical="center"/>
    </xf>
    <xf numFmtId="0" fontId="7" fillId="3" borderId="1" xfId="0" applyNumberFormat="1" applyFont="1" applyFill="1" applyBorder="1"/>
    <xf numFmtId="0" fontId="7" fillId="3" borderId="1" xfId="0" applyFont="1" applyFill="1" applyBorder="1" applyAlignment="1">
      <alignment wrapText="1"/>
    </xf>
    <xf numFmtId="0" fontId="8" fillId="3" borderId="1" xfId="0" applyFont="1" applyFill="1" applyBorder="1"/>
    <xf numFmtId="4" fontId="7" fillId="6" borderId="1"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3" fontId="7" fillId="0" borderId="2" xfId="0" applyNumberFormat="1" applyFont="1" applyBorder="1" applyAlignment="1">
      <alignment horizontal="center" wrapText="1"/>
    </xf>
    <xf numFmtId="4" fontId="12" fillId="6" borderId="1" xfId="0" applyNumberFormat="1" applyFont="1" applyFill="1" applyBorder="1" applyAlignment="1">
      <alignment horizontal="center" vertical="center" wrapText="1"/>
    </xf>
    <xf numFmtId="4" fontId="9" fillId="0" borderId="1" xfId="0" applyNumberFormat="1" applyFont="1" applyBorder="1" applyAlignment="1"/>
    <xf numFmtId="3" fontId="9" fillId="0" borderId="1" xfId="0" applyNumberFormat="1" applyFont="1" applyBorder="1" applyAlignment="1"/>
    <xf numFmtId="4" fontId="25" fillId="0" borderId="1" xfId="0" applyNumberFormat="1" applyFont="1" applyBorder="1" applyAlignment="1">
      <alignment horizontal="center" vertical="center" wrapText="1"/>
    </xf>
    <xf numFmtId="0" fontId="24" fillId="0" borderId="0" xfId="0" applyFont="1" applyBorder="1" applyAlignment="1">
      <alignment horizontal="right" vertical="center"/>
    </xf>
    <xf numFmtId="4" fontId="25" fillId="0" borderId="0" xfId="0" applyNumberFormat="1" applyFont="1" applyBorder="1" applyAlignment="1">
      <alignment horizontal="center" vertical="center" wrapText="1"/>
    </xf>
    <xf numFmtId="0" fontId="26" fillId="0" borderId="1" xfId="0" applyFont="1" applyBorder="1" applyAlignment="1">
      <alignment vertical="center"/>
    </xf>
    <xf numFmtId="4" fontId="15" fillId="0" borderId="0" xfId="2" applyNumberFormat="1" applyFont="1" applyAlignment="1">
      <alignment horizontal="right"/>
    </xf>
    <xf numFmtId="0" fontId="4" fillId="0" borderId="0" xfId="2"/>
    <xf numFmtId="0" fontId="9" fillId="0" borderId="6" xfId="2" applyFont="1" applyBorder="1" applyAlignment="1">
      <alignment horizontal="center" vertical="center" wrapText="1"/>
    </xf>
    <xf numFmtId="0" fontId="9" fillId="0" borderId="8" xfId="2" applyFont="1" applyBorder="1" applyAlignment="1">
      <alignment horizontal="center" vertical="center" wrapText="1"/>
    </xf>
    <xf numFmtId="0" fontId="7" fillId="0" borderId="7" xfId="2" applyFont="1" applyBorder="1" applyAlignment="1">
      <alignment horizontal="center" vertical="center" wrapText="1"/>
    </xf>
    <xf numFmtId="0" fontId="7" fillId="0" borderId="1" xfId="2" applyFont="1" applyBorder="1" applyAlignment="1">
      <alignment horizontal="center"/>
    </xf>
    <xf numFmtId="49" fontId="7" fillId="0" borderId="1" xfId="2" applyNumberFormat="1" applyFont="1" applyBorder="1" applyAlignment="1">
      <alignment horizontal="center" wrapText="1"/>
    </xf>
    <xf numFmtId="0" fontId="7" fillId="0" borderId="3" xfId="2" applyFont="1" applyBorder="1" applyAlignment="1">
      <alignment horizontal="center" wrapText="1"/>
    </xf>
    <xf numFmtId="0" fontId="7" fillId="0" borderId="2" xfId="2" applyFont="1" applyBorder="1" applyAlignment="1">
      <alignment horizontal="center" wrapText="1"/>
    </xf>
    <xf numFmtId="3" fontId="7" fillId="0" borderId="2" xfId="2" applyNumberFormat="1" applyFont="1" applyFill="1" applyBorder="1" applyAlignment="1">
      <alignment horizontal="center" wrapText="1"/>
    </xf>
    <xf numFmtId="4" fontId="7" fillId="0" borderId="2" xfId="2" applyNumberFormat="1" applyFont="1" applyBorder="1" applyAlignment="1">
      <alignment horizontal="center" wrapText="1"/>
    </xf>
    <xf numFmtId="4" fontId="4" fillId="5" borderId="1" xfId="3" applyNumberFormat="1" applyBorder="1" applyAlignment="1">
      <alignment horizontal="center" vertical="center" wrapText="1"/>
    </xf>
    <xf numFmtId="0" fontId="11" fillId="0" borderId="1" xfId="2" applyFont="1" applyBorder="1" applyAlignment="1">
      <alignment horizontal="center" vertical="center"/>
    </xf>
    <xf numFmtId="0" fontId="4" fillId="0" borderId="1" xfId="2" applyBorder="1"/>
    <xf numFmtId="0" fontId="22" fillId="3" borderId="1" xfId="2" applyFont="1" applyFill="1" applyBorder="1"/>
    <xf numFmtId="0" fontId="7" fillId="3" borderId="1" xfId="2" applyFont="1" applyFill="1" applyBorder="1"/>
    <xf numFmtId="2" fontId="7" fillId="0" borderId="1" xfId="2" applyNumberFormat="1" applyFont="1" applyBorder="1" applyAlignment="1">
      <alignment horizontal="center" vertical="center" wrapText="1"/>
    </xf>
    <xf numFmtId="0" fontId="12" fillId="3" borderId="1" xfId="2" applyFont="1" applyFill="1" applyBorder="1" applyAlignment="1">
      <alignment horizontal="center" vertical="center" wrapText="1"/>
    </xf>
    <xf numFmtId="4" fontId="12" fillId="0" borderId="1" xfId="2" applyNumberFormat="1" applyFont="1" applyBorder="1" applyAlignment="1">
      <alignment horizontal="center" vertical="center" wrapText="1"/>
    </xf>
    <xf numFmtId="0" fontId="4" fillId="3" borderId="1" xfId="2" applyFill="1" applyBorder="1"/>
    <xf numFmtId="4" fontId="12" fillId="0" borderId="13" xfId="2" applyNumberFormat="1" applyFont="1" applyBorder="1" applyAlignment="1">
      <alignment horizontal="center" vertical="center" wrapText="1"/>
    </xf>
    <xf numFmtId="4" fontId="12" fillId="0" borderId="9" xfId="2" applyNumberFormat="1" applyFont="1" applyBorder="1" applyAlignment="1">
      <alignment horizontal="center" vertical="center" wrapText="1"/>
    </xf>
    <xf numFmtId="0" fontId="7" fillId="3" borderId="1" xfId="2" applyFont="1" applyFill="1" applyBorder="1" applyAlignment="1">
      <alignment horizontal="center" vertical="center" wrapText="1"/>
    </xf>
    <xf numFmtId="0" fontId="20" fillId="3" borderId="1" xfId="2" applyFont="1" applyFill="1" applyBorder="1"/>
    <xf numFmtId="4" fontId="25" fillId="0" borderId="1" xfId="2" applyNumberFormat="1" applyFont="1" applyBorder="1" applyAlignment="1">
      <alignment horizontal="center" vertical="center" wrapText="1"/>
    </xf>
    <xf numFmtId="0" fontId="7" fillId="0" borderId="4" xfId="2" applyFont="1" applyBorder="1" applyAlignment="1"/>
    <xf numFmtId="0" fontId="7" fillId="0" borderId="11" xfId="2" applyFont="1" applyBorder="1" applyAlignment="1">
      <alignment horizontal="center" vertical="top"/>
    </xf>
    <xf numFmtId="0" fontId="7" fillId="0" borderId="0" xfId="2" applyFont="1" applyAlignment="1">
      <alignment horizontal="center"/>
    </xf>
    <xf numFmtId="49" fontId="7" fillId="0" borderId="0" xfId="2" applyNumberFormat="1" applyFont="1"/>
    <xf numFmtId="0" fontId="7" fillId="0" borderId="0" xfId="2" applyFont="1"/>
    <xf numFmtId="3" fontId="7" fillId="0" borderId="0" xfId="2" applyNumberFormat="1" applyFont="1" applyFill="1"/>
    <xf numFmtId="4" fontId="7" fillId="0" borderId="0" xfId="2" applyNumberFormat="1" applyFont="1" applyFill="1"/>
    <xf numFmtId="4" fontId="7" fillId="0" borderId="0" xfId="2" applyNumberFormat="1" applyFont="1"/>
    <xf numFmtId="0" fontId="11" fillId="0" borderId="0" xfId="0" applyFont="1" applyBorder="1" applyAlignment="1">
      <alignment horizontal="center" vertical="center"/>
    </xf>
    <xf numFmtId="0" fontId="0" fillId="0" borderId="0" xfId="0" applyBorder="1"/>
    <xf numFmtId="4" fontId="12" fillId="0" borderId="0" xfId="0" applyNumberFormat="1" applyFont="1" applyBorder="1" applyAlignment="1">
      <alignment horizontal="center" vertical="center" wrapText="1"/>
    </xf>
    <xf numFmtId="0" fontId="7" fillId="0" borderId="0" xfId="0" applyFont="1" applyFill="1" applyBorder="1"/>
    <xf numFmtId="2" fontId="7"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4" fontId="12" fillId="0" borderId="0" xfId="0" applyNumberFormat="1" applyFont="1" applyFill="1" applyBorder="1" applyAlignment="1">
      <alignment horizontal="center" vertical="center" wrapText="1"/>
    </xf>
    <xf numFmtId="0" fontId="0" fillId="0" borderId="0" xfId="0" applyFill="1" applyBorder="1"/>
    <xf numFmtId="0" fontId="16" fillId="0" borderId="0" xfId="2" applyFont="1" applyAlignment="1"/>
    <xf numFmtId="1" fontId="9" fillId="0" borderId="9" xfId="0" applyNumberFormat="1" applyFont="1" applyBorder="1" applyAlignment="1">
      <alignment horizontal="center" vertical="center" wrapText="1"/>
    </xf>
    <xf numFmtId="0" fontId="7" fillId="0" borderId="4" xfId="0" applyFont="1" applyBorder="1" applyAlignment="1">
      <alignment horizontal="center"/>
    </xf>
    <xf numFmtId="0" fontId="7" fillId="0" borderId="0" xfId="0" applyFont="1" applyAlignment="1">
      <alignment horizontal="center"/>
    </xf>
    <xf numFmtId="3" fontId="13" fillId="0" borderId="1" xfId="0" applyNumberFormat="1" applyFont="1" applyBorder="1" applyAlignment="1" applyProtection="1">
      <alignment vertical="center"/>
      <protection locked="0"/>
    </xf>
    <xf numFmtId="0" fontId="13" fillId="0" borderId="1" xfId="0" applyNumberFormat="1" applyFont="1" applyBorder="1" applyAlignment="1" applyProtection="1">
      <alignment horizontal="center" vertical="center"/>
      <protection locked="0"/>
    </xf>
    <xf numFmtId="2" fontId="13" fillId="0" borderId="1" xfId="0" applyNumberFormat="1" applyFont="1" applyBorder="1" applyAlignment="1" applyProtection="1">
      <alignment vertical="center"/>
      <protection locked="0"/>
    </xf>
    <xf numFmtId="0" fontId="30" fillId="0" borderId="0" xfId="4" applyFont="1"/>
    <xf numFmtId="0" fontId="30" fillId="0" borderId="0" xfId="4" applyFont="1" applyAlignment="1">
      <alignment vertical="center"/>
    </xf>
    <xf numFmtId="0" fontId="30" fillId="0" borderId="0" xfId="4" applyFont="1" applyAlignment="1">
      <alignment horizontal="center"/>
    </xf>
    <xf numFmtId="0" fontId="10" fillId="0" borderId="0"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7" fillId="0" borderId="0" xfId="0" applyFont="1" applyAlignment="1" applyProtection="1">
      <alignment horizontal="center" vertical="top"/>
      <protection locked="0"/>
    </xf>
    <xf numFmtId="0" fontId="31" fillId="0" borderId="1" xfId="0" applyFont="1" applyBorder="1"/>
    <xf numFmtId="0" fontId="31" fillId="0" borderId="1" xfId="0" applyFont="1" applyFill="1" applyBorder="1" applyAlignment="1">
      <alignment horizontal="center"/>
    </xf>
    <xf numFmtId="0" fontId="30" fillId="0" borderId="0" xfId="4" applyFont="1" applyFill="1"/>
    <xf numFmtId="0" fontId="13" fillId="0" borderId="2" xfId="0" applyFont="1" applyBorder="1" applyAlignment="1" applyProtection="1">
      <alignment horizontal="center" vertical="center" wrapText="1"/>
      <protection locked="0"/>
    </xf>
    <xf numFmtId="2" fontId="13" fillId="0" borderId="19" xfId="0" applyNumberFormat="1" applyFont="1" applyFill="1" applyBorder="1" applyAlignment="1" applyProtection="1">
      <alignment vertical="center"/>
      <protection locked="0"/>
    </xf>
    <xf numFmtId="0" fontId="13" fillId="0" borderId="18" xfId="0" applyFont="1" applyBorder="1" applyAlignment="1" applyProtection="1">
      <alignment horizontal="center" vertical="center"/>
      <protection locked="0"/>
    </xf>
    <xf numFmtId="2" fontId="17" fillId="0" borderId="19" xfId="0" applyNumberFormat="1" applyFont="1" applyFill="1" applyBorder="1" applyAlignment="1" applyProtection="1">
      <alignment vertical="center"/>
      <protection locked="0"/>
    </xf>
    <xf numFmtId="3" fontId="17" fillId="0" borderId="23" xfId="0" applyNumberFormat="1" applyFont="1" applyFill="1" applyBorder="1" applyAlignment="1" applyProtection="1">
      <alignment vertical="center"/>
      <protection locked="0"/>
    </xf>
    <xf numFmtId="0" fontId="17" fillId="0" borderId="23" xfId="0" applyNumberFormat="1" applyFont="1" applyFill="1" applyBorder="1" applyAlignment="1" applyProtection="1">
      <alignment horizontal="center" vertical="center"/>
      <protection locked="0"/>
    </xf>
    <xf numFmtId="2" fontId="17" fillId="0" borderId="23" xfId="0" applyNumberFormat="1" applyFont="1" applyFill="1" applyBorder="1" applyAlignment="1" applyProtection="1">
      <alignment vertical="center"/>
      <protection locked="0"/>
    </xf>
    <xf numFmtId="2" fontId="17" fillId="2" borderId="24" xfId="0" applyNumberFormat="1" applyFont="1" applyFill="1" applyBorder="1" applyAlignment="1" applyProtection="1">
      <alignment vertical="center"/>
      <protection locked="0"/>
    </xf>
    <xf numFmtId="0" fontId="13" fillId="0" borderId="21" xfId="0" applyFont="1" applyBorder="1" applyAlignment="1" applyProtection="1">
      <alignment horizontal="center" vertical="center"/>
      <protection locked="0"/>
    </xf>
    <xf numFmtId="3" fontId="13" fillId="0" borderId="9" xfId="0" applyNumberFormat="1" applyFont="1" applyBorder="1" applyAlignment="1" applyProtection="1">
      <alignment vertical="center"/>
      <protection locked="0"/>
    </xf>
    <xf numFmtId="0" fontId="13" fillId="0" borderId="9" xfId="0" applyNumberFormat="1" applyFont="1" applyBorder="1" applyAlignment="1" applyProtection="1">
      <alignment horizontal="center" vertical="center"/>
      <protection locked="0"/>
    </xf>
    <xf numFmtId="2" fontId="13" fillId="0" borderId="9" xfId="0" applyNumberFormat="1" applyFont="1" applyBorder="1" applyAlignment="1" applyProtection="1">
      <alignment vertical="center"/>
      <protection locked="0"/>
    </xf>
    <xf numFmtId="2" fontId="17" fillId="0" borderId="26" xfId="0" applyNumberFormat="1" applyFont="1" applyFill="1" applyBorder="1" applyAlignment="1" applyProtection="1">
      <alignment vertical="center"/>
      <protection locked="0"/>
    </xf>
    <xf numFmtId="3" fontId="13" fillId="0" borderId="15" xfId="0" applyNumberFormat="1" applyFont="1" applyBorder="1" applyAlignment="1" applyProtection="1">
      <alignment vertical="center"/>
      <protection locked="0"/>
    </xf>
    <xf numFmtId="0" fontId="13" fillId="0" borderId="15" xfId="0" applyNumberFormat="1" applyFont="1" applyBorder="1" applyAlignment="1" applyProtection="1">
      <alignment horizontal="center" vertical="center"/>
      <protection locked="0"/>
    </xf>
    <xf numFmtId="2" fontId="13" fillId="0" borderId="15" xfId="0" applyNumberFormat="1" applyFont="1" applyBorder="1" applyAlignment="1" applyProtection="1">
      <alignment vertical="center"/>
      <protection locked="0"/>
    </xf>
    <xf numFmtId="2" fontId="13" fillId="0" borderId="17" xfId="0" applyNumberFormat="1" applyFont="1" applyFill="1" applyBorder="1" applyAlignment="1" applyProtection="1">
      <alignment vertical="center"/>
      <protection locked="0"/>
    </xf>
    <xf numFmtId="3" fontId="17" fillId="0" borderId="23" xfId="0" applyNumberFormat="1" applyFont="1" applyBorder="1" applyAlignment="1" applyProtection="1">
      <alignment vertical="center"/>
      <protection locked="0"/>
    </xf>
    <xf numFmtId="0" fontId="13" fillId="0" borderId="23" xfId="0" applyNumberFormat="1" applyFont="1" applyBorder="1" applyAlignment="1" applyProtection="1">
      <alignment horizontal="center" vertical="center"/>
      <protection locked="0"/>
    </xf>
    <xf numFmtId="0" fontId="17" fillId="8" borderId="23" xfId="0" applyFont="1" applyFill="1" applyBorder="1" applyAlignment="1" applyProtection="1">
      <alignment horizontal="right"/>
      <protection locked="0"/>
    </xf>
    <xf numFmtId="0" fontId="20" fillId="0" borderId="0" xfId="0" applyFont="1"/>
    <xf numFmtId="0" fontId="31" fillId="0" borderId="1" xfId="0" applyFont="1" applyBorder="1" applyAlignment="1">
      <alignment horizontal="center"/>
    </xf>
    <xf numFmtId="0" fontId="31" fillId="0" borderId="1" xfId="0" applyFont="1" applyFill="1" applyBorder="1"/>
    <xf numFmtId="0" fontId="31" fillId="7" borderId="1" xfId="0" applyFont="1" applyFill="1" applyBorder="1"/>
    <xf numFmtId="0" fontId="32" fillId="0" borderId="0" xfId="4" applyFont="1" applyAlignment="1">
      <alignment horizontal="left"/>
    </xf>
    <xf numFmtId="0" fontId="30" fillId="8" borderId="1" xfId="4" applyFont="1" applyFill="1" applyBorder="1" applyAlignment="1">
      <alignment horizontal="center" vertical="center"/>
    </xf>
    <xf numFmtId="0" fontId="7" fillId="7" borderId="1" xfId="0" applyFont="1" applyFill="1" applyBorder="1"/>
    <xf numFmtId="0" fontId="7" fillId="0" borderId="1" xfId="0" applyFont="1" applyFill="1" applyBorder="1"/>
    <xf numFmtId="0" fontId="31" fillId="0" borderId="1" xfId="0" applyFont="1" applyBorder="1" applyAlignment="1"/>
    <xf numFmtId="0" fontId="31" fillId="0" borderId="1" xfId="0" applyFont="1" applyFill="1" applyBorder="1" applyAlignment="1">
      <alignment horizontal="center" vertical="center"/>
    </xf>
    <xf numFmtId="0" fontId="31" fillId="0" borderId="1" xfId="0" applyFont="1" applyFill="1" applyBorder="1" applyAlignment="1">
      <alignment horizontal="left" vertical="center"/>
    </xf>
    <xf numFmtId="0" fontId="7" fillId="7" borderId="1" xfId="0" applyFont="1" applyFill="1" applyBorder="1" applyAlignment="1">
      <alignment horizontal="center"/>
    </xf>
    <xf numFmtId="0" fontId="31" fillId="7" borderId="1" xfId="0" applyFont="1" applyFill="1" applyBorder="1" applyAlignment="1">
      <alignment horizontal="center"/>
    </xf>
    <xf numFmtId="0" fontId="0" fillId="0" borderId="1" xfId="0" applyFill="1" applyBorder="1"/>
    <xf numFmtId="0" fontId="11" fillId="0" borderId="1" xfId="0" applyFont="1" applyFill="1" applyBorder="1" applyAlignment="1">
      <alignment horizontal="center" vertical="center"/>
    </xf>
    <xf numFmtId="0" fontId="7" fillId="0" borderId="1" xfId="0" applyFont="1" applyFill="1" applyBorder="1" applyAlignment="1">
      <alignment horizontal="center"/>
    </xf>
    <xf numFmtId="4" fontId="12" fillId="0" borderId="1" xfId="0" applyNumberFormat="1" applyFont="1" applyFill="1" applyBorder="1" applyAlignment="1">
      <alignment horizontal="center" vertical="center" wrapText="1"/>
    </xf>
    <xf numFmtId="4" fontId="12" fillId="0" borderId="9" xfId="0" applyNumberFormat="1" applyFont="1" applyFill="1" applyBorder="1" applyAlignment="1">
      <alignment horizontal="center" vertical="center" wrapText="1"/>
    </xf>
    <xf numFmtId="0" fontId="7" fillId="0" borderId="0" xfId="0" applyFont="1" applyFill="1"/>
    <xf numFmtId="0" fontId="20" fillId="0" borderId="1" xfId="0" applyFont="1" applyFill="1" applyBorder="1"/>
    <xf numFmtId="0" fontId="7" fillId="0" borderId="1" xfId="0" applyFont="1" applyBorder="1" applyAlignment="1">
      <alignment horizontal="center" vertical="center" wrapText="1"/>
    </xf>
    <xf numFmtId="0" fontId="7" fillId="0" borderId="4" xfId="0" applyFont="1" applyBorder="1" applyAlignment="1">
      <alignment horizontal="center"/>
    </xf>
    <xf numFmtId="0" fontId="7" fillId="0" borderId="11" xfId="0" applyFont="1" applyBorder="1" applyAlignment="1">
      <alignment horizontal="center" vertical="top"/>
    </xf>
    <xf numFmtId="0" fontId="7" fillId="0" borderId="0" xfId="0" applyFont="1" applyAlignment="1">
      <alignment horizontal="center"/>
    </xf>
    <xf numFmtId="4" fontId="2" fillId="5" borderId="1" xfId="1" applyNumberFormat="1" applyFont="1" applyBorder="1" applyAlignment="1">
      <alignment horizontal="center" vertical="center" wrapText="1"/>
    </xf>
    <xf numFmtId="4" fontId="2" fillId="5" borderId="1" xfId="3" applyNumberFormat="1" applyFont="1" applyBorder="1" applyAlignment="1">
      <alignment horizontal="center" vertical="center" wrapText="1"/>
    </xf>
    <xf numFmtId="0" fontId="31" fillId="0" borderId="0" xfId="4" applyFont="1" applyAlignment="1">
      <alignment vertical="top" wrapText="1"/>
    </xf>
    <xf numFmtId="4" fontId="1" fillId="5" borderId="1" xfId="1" applyNumberFormat="1" applyFont="1" applyBorder="1" applyAlignment="1">
      <alignment horizontal="center" vertical="center" wrapText="1"/>
    </xf>
    <xf numFmtId="4" fontId="1" fillId="5" borderId="1" xfId="3" applyNumberFormat="1" applyFont="1" applyBorder="1" applyAlignment="1">
      <alignment horizontal="center" vertical="center" wrapText="1"/>
    </xf>
    <xf numFmtId="0" fontId="31" fillId="0" borderId="1" xfId="4" applyFont="1" applyBorder="1"/>
    <xf numFmtId="0" fontId="31" fillId="0" borderId="1" xfId="4" applyFont="1" applyBorder="1" applyAlignment="1">
      <alignment horizontal="center"/>
    </xf>
    <xf numFmtId="0" fontId="0" fillId="9" borderId="1" xfId="0" applyFill="1" applyBorder="1"/>
    <xf numFmtId="0" fontId="7" fillId="9" borderId="1" xfId="0" applyFont="1" applyFill="1" applyBorder="1" applyAlignment="1">
      <alignment horizontal="center"/>
    </xf>
    <xf numFmtId="0" fontId="20" fillId="9" borderId="1" xfId="0" applyFont="1" applyFill="1" applyBorder="1"/>
    <xf numFmtId="0" fontId="0" fillId="9" borderId="13" xfId="0" applyFill="1" applyBorder="1"/>
    <xf numFmtId="0" fontId="7" fillId="9" borderId="13" xfId="0" applyFont="1" applyFill="1" applyBorder="1" applyAlignment="1">
      <alignment horizontal="center"/>
    </xf>
    <xf numFmtId="4" fontId="12" fillId="9" borderId="1" xfId="0" applyNumberFormat="1" applyFont="1" applyFill="1" applyBorder="1" applyAlignment="1">
      <alignment horizontal="center" vertical="center" wrapText="1"/>
    </xf>
    <xf numFmtId="4" fontId="12" fillId="9" borderId="13" xfId="0" applyNumberFormat="1" applyFont="1" applyFill="1" applyBorder="1" applyAlignment="1">
      <alignment horizontal="center" vertical="center" wrapText="1"/>
    </xf>
    <xf numFmtId="0" fontId="37" fillId="0" borderId="0" xfId="4" applyFont="1" applyFill="1" applyAlignment="1">
      <alignment horizontal="left"/>
    </xf>
    <xf numFmtId="0" fontId="25" fillId="0" borderId="0" xfId="0" applyFont="1" applyBorder="1" applyAlignment="1">
      <alignment horizontal="left" vertical="center"/>
    </xf>
    <xf numFmtId="0" fontId="12" fillId="0" borderId="0" xfId="0" applyFont="1" applyBorder="1" applyAlignment="1">
      <alignment horizontal="left" vertical="center"/>
    </xf>
    <xf numFmtId="0" fontId="11" fillId="0" borderId="13" xfId="0" applyFont="1" applyBorder="1" applyAlignment="1">
      <alignment horizontal="center" vertical="center"/>
    </xf>
    <xf numFmtId="164" fontId="7" fillId="9" borderId="9" xfId="0" applyNumberFormat="1" applyFont="1" applyFill="1" applyBorder="1" applyAlignment="1">
      <alignment horizontal="center"/>
    </xf>
    <xf numFmtId="164" fontId="7" fillId="9" borderId="13" xfId="0" applyNumberFormat="1" applyFont="1" applyFill="1" applyBorder="1" applyAlignment="1">
      <alignment horizontal="center"/>
    </xf>
    <xf numFmtId="164" fontId="7" fillId="0" borderId="9" xfId="0" applyNumberFormat="1" applyFont="1" applyBorder="1" applyAlignment="1">
      <alignment horizontal="center"/>
    </xf>
    <xf numFmtId="164" fontId="7" fillId="0" borderId="9" xfId="0" applyNumberFormat="1" applyFont="1" applyFill="1" applyBorder="1" applyAlignment="1">
      <alignment horizontal="center"/>
    </xf>
    <xf numFmtId="0" fontId="7" fillId="0" borderId="11" xfId="2" applyFont="1" applyBorder="1" applyAlignment="1">
      <alignment horizontal="center" vertical="top"/>
    </xf>
    <xf numFmtId="0" fontId="16" fillId="0" borderId="0" xfId="2" applyFont="1" applyAlignment="1">
      <alignment horizontal="center"/>
    </xf>
    <xf numFmtId="0" fontId="7" fillId="0" borderId="4" xfId="2" applyFont="1" applyBorder="1" applyAlignment="1">
      <alignment horizontal="left"/>
    </xf>
    <xf numFmtId="0" fontId="16" fillId="0" borderId="0" xfId="2" applyFont="1" applyAlignment="1"/>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wrapText="1"/>
    </xf>
    <xf numFmtId="0" fontId="7" fillId="0" borderId="12" xfId="0" applyFont="1" applyBorder="1" applyAlignment="1">
      <alignment horizontal="center" wrapText="1"/>
    </xf>
    <xf numFmtId="0" fontId="7" fillId="0" borderId="10" xfId="0" applyFont="1" applyBorder="1" applyAlignment="1">
      <alignment horizontal="center" wrapText="1"/>
    </xf>
    <xf numFmtId="4" fontId="7" fillId="0" borderId="2" xfId="0" applyNumberFormat="1"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0" fontId="18" fillId="0" borderId="0" xfId="0" applyFont="1" applyAlignment="1"/>
    <xf numFmtId="49" fontId="18" fillId="0" borderId="0" xfId="0" applyNumberFormat="1" applyFont="1" applyBorder="1" applyAlignment="1">
      <alignment horizontal="left" vertical="center" wrapText="1"/>
    </xf>
    <xf numFmtId="0" fontId="18" fillId="0" borderId="0" xfId="0" applyNumberFormat="1" applyFont="1" applyBorder="1" applyAlignment="1">
      <alignment horizontal="left" vertical="center" wrapText="1"/>
    </xf>
    <xf numFmtId="0" fontId="10" fillId="0" borderId="0" xfId="0" applyFont="1" applyAlignment="1">
      <alignment horizontal="center"/>
    </xf>
    <xf numFmtId="49" fontId="10" fillId="0" borderId="0" xfId="0" applyNumberFormat="1" applyFont="1" applyBorder="1" applyAlignment="1">
      <alignment horizontal="center"/>
    </xf>
    <xf numFmtId="0" fontId="7" fillId="0" borderId="4"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vertical="center" textRotation="90" wrapText="1"/>
    </xf>
    <xf numFmtId="49" fontId="7" fillId="0" borderId="1" xfId="0" applyNumberFormat="1" applyFont="1" applyBorder="1" applyAlignment="1">
      <alignment horizontal="center" vertical="center" wrapText="1"/>
    </xf>
    <xf numFmtId="0" fontId="24" fillId="0" borderId="5" xfId="0" applyFont="1" applyBorder="1" applyAlignment="1">
      <alignment horizontal="right" vertical="center"/>
    </xf>
    <xf numFmtId="0" fontId="24" fillId="0" borderId="12" xfId="0" applyFont="1" applyBorder="1" applyAlignment="1">
      <alignment horizontal="right" vertical="center"/>
    </xf>
    <xf numFmtId="0" fontId="24" fillId="0" borderId="4" xfId="0" applyFont="1" applyBorder="1" applyAlignment="1">
      <alignment horizontal="right" vertical="center"/>
    </xf>
    <xf numFmtId="0" fontId="24" fillId="0" borderId="10" xfId="0" applyFont="1" applyBorder="1" applyAlignment="1">
      <alignment horizontal="right" vertical="center"/>
    </xf>
    <xf numFmtId="49" fontId="13" fillId="0" borderId="0" xfId="0" applyNumberFormat="1" applyFont="1" applyBorder="1" applyAlignment="1">
      <alignment horizontal="center" vertical="top" wrapText="1"/>
    </xf>
    <xf numFmtId="0" fontId="7" fillId="0" borderId="11" xfId="0" applyFont="1" applyBorder="1" applyAlignment="1">
      <alignment horizontal="center" vertical="top"/>
    </xf>
    <xf numFmtId="0" fontId="7" fillId="0" borderId="0" xfId="0" applyFont="1" applyBorder="1" applyAlignment="1">
      <alignment horizontal="center" vertical="top"/>
    </xf>
    <xf numFmtId="0" fontId="10" fillId="0" borderId="0" xfId="0" applyFont="1" applyAlignment="1">
      <alignment horizontal="right"/>
    </xf>
    <xf numFmtId="0" fontId="7" fillId="0" borderId="0" xfId="0" applyFont="1" applyAlignment="1">
      <alignment horizontal="center"/>
    </xf>
    <xf numFmtId="0" fontId="11" fillId="0" borderId="5" xfId="0" applyFont="1" applyBorder="1" applyAlignment="1">
      <alignment horizontal="center" vertical="center"/>
    </xf>
    <xf numFmtId="0" fontId="0" fillId="0" borderId="12" xfId="0" applyBorder="1"/>
    <xf numFmtId="0" fontId="0" fillId="0" borderId="10" xfId="0" applyBorder="1"/>
    <xf numFmtId="0" fontId="12" fillId="0" borderId="1" xfId="0" applyFont="1" applyBorder="1" applyAlignment="1">
      <alignment horizontal="center" vertical="center" wrapText="1"/>
    </xf>
    <xf numFmtId="0" fontId="14" fillId="4" borderId="4" xfId="0" applyFont="1" applyFill="1" applyBorder="1" applyAlignment="1">
      <alignment horizontal="center" wrapText="1"/>
    </xf>
    <xf numFmtId="0" fontId="30" fillId="8" borderId="5" xfId="4" applyFont="1" applyFill="1" applyBorder="1" applyAlignment="1">
      <alignment horizontal="center" vertical="center"/>
    </xf>
    <xf numFmtId="0" fontId="30" fillId="8" borderId="10" xfId="4" applyFont="1" applyFill="1" applyBorder="1" applyAlignment="1">
      <alignment horizontal="center" vertical="center"/>
    </xf>
    <xf numFmtId="0" fontId="7" fillId="0" borderId="4" xfId="2" applyFont="1" applyBorder="1" applyAlignment="1">
      <alignment horizontal="center"/>
    </xf>
    <xf numFmtId="49" fontId="13" fillId="0" borderId="0" xfId="2" applyNumberFormat="1" applyFont="1" applyBorder="1" applyAlignment="1">
      <alignment horizontal="center" vertical="top" wrapText="1"/>
    </xf>
    <xf numFmtId="0" fontId="14" fillId="4" borderId="4" xfId="2" applyFont="1" applyFill="1" applyBorder="1" applyAlignment="1">
      <alignment horizontal="center" wrapText="1"/>
    </xf>
    <xf numFmtId="0" fontId="7" fillId="0" borderId="1" xfId="2" applyFont="1" applyBorder="1" applyAlignment="1">
      <alignment horizontal="center" vertical="center" textRotation="90" wrapText="1"/>
    </xf>
    <xf numFmtId="0" fontId="26" fillId="0" borderId="5" xfId="2" applyFont="1" applyBorder="1" applyAlignment="1">
      <alignment horizontal="center" vertical="center"/>
    </xf>
    <xf numFmtId="0" fontId="27" fillId="0" borderId="12" xfId="2" applyFont="1" applyBorder="1"/>
    <xf numFmtId="0" fontId="27" fillId="0" borderId="10" xfId="2" applyFont="1" applyBorder="1"/>
    <xf numFmtId="0" fontId="12" fillId="0" borderId="1" xfId="2" applyFont="1" applyBorder="1" applyAlignment="1">
      <alignment horizontal="center" vertical="center" wrapText="1"/>
    </xf>
    <xf numFmtId="0" fontId="24" fillId="0" borderId="5" xfId="2" applyFont="1" applyBorder="1" applyAlignment="1">
      <alignment horizontal="right" vertical="center"/>
    </xf>
    <xf numFmtId="0" fontId="24" fillId="0" borderId="12" xfId="2" applyFont="1" applyBorder="1" applyAlignment="1">
      <alignment horizontal="right" vertical="center"/>
    </xf>
    <xf numFmtId="0" fontId="24" fillId="0" borderId="10" xfId="2" applyFont="1" applyBorder="1" applyAlignment="1">
      <alignment horizontal="right" vertical="center"/>
    </xf>
    <xf numFmtId="4" fontId="7" fillId="0" borderId="2" xfId="2" applyNumberFormat="1" applyFont="1" applyBorder="1" applyAlignment="1">
      <alignment horizontal="center" vertical="center" wrapText="1"/>
    </xf>
    <xf numFmtId="4" fontId="7" fillId="0" borderId="8" xfId="2" applyNumberFormat="1" applyFont="1" applyBorder="1" applyAlignment="1">
      <alignment horizontal="center" vertical="center" wrapText="1"/>
    </xf>
    <xf numFmtId="4" fontId="7" fillId="0" borderId="9" xfId="2" applyNumberFormat="1" applyFont="1" applyBorder="1" applyAlignment="1">
      <alignment horizontal="center" vertical="center" wrapText="1"/>
    </xf>
    <xf numFmtId="49" fontId="18" fillId="0" borderId="0" xfId="0" applyNumberFormat="1" applyFont="1" applyBorder="1" applyAlignment="1" applyProtection="1">
      <alignment horizontal="left" vertical="center" wrapText="1"/>
      <protection locked="0"/>
    </xf>
    <xf numFmtId="0" fontId="7" fillId="0" borderId="0" xfId="2" applyFont="1" applyAlignment="1">
      <alignment horizontal="center"/>
    </xf>
    <xf numFmtId="0" fontId="7" fillId="0" borderId="1" xfId="2" applyFont="1" applyBorder="1" applyAlignment="1">
      <alignment horizontal="center" vertical="center" wrapText="1"/>
    </xf>
    <xf numFmtId="0" fontId="7" fillId="0" borderId="5" xfId="2" applyFont="1" applyBorder="1" applyAlignment="1">
      <alignment horizontal="center" wrapText="1"/>
    </xf>
    <xf numFmtId="0" fontId="7" fillId="0" borderId="12" xfId="2" applyFont="1" applyBorder="1" applyAlignment="1">
      <alignment horizontal="center" wrapText="1"/>
    </xf>
    <xf numFmtId="0" fontId="7" fillId="0" borderId="10" xfId="2" applyFont="1" applyBorder="1" applyAlignment="1">
      <alignment horizontal="center" wrapText="1"/>
    </xf>
    <xf numFmtId="49" fontId="7" fillId="0" borderId="1" xfId="2" applyNumberFormat="1" applyFont="1" applyBorder="1" applyAlignment="1">
      <alignment horizontal="center" vertical="center" wrapText="1"/>
    </xf>
    <xf numFmtId="3" fontId="7" fillId="0" borderId="1" xfId="2" applyNumberFormat="1" applyFont="1" applyBorder="1" applyAlignment="1">
      <alignment horizontal="center" vertical="center" wrapText="1"/>
    </xf>
    <xf numFmtId="0" fontId="16" fillId="0" borderId="0" xfId="0" applyFont="1" applyAlignment="1"/>
    <xf numFmtId="49" fontId="10" fillId="0" borderId="4" xfId="0" applyNumberFormat="1" applyFont="1" applyBorder="1" applyAlignment="1">
      <alignment horizontal="center"/>
    </xf>
    <xf numFmtId="49" fontId="7" fillId="0" borderId="0" xfId="0" applyNumberFormat="1" applyFont="1" applyBorder="1" applyAlignment="1">
      <alignment horizontal="center"/>
    </xf>
    <xf numFmtId="49" fontId="18" fillId="0" borderId="0" xfId="0" applyNumberFormat="1" applyFont="1" applyBorder="1" applyAlignment="1">
      <alignment wrapText="1"/>
    </xf>
    <xf numFmtId="0" fontId="9" fillId="0" borderId="5" xfId="0" applyFont="1" applyBorder="1" applyAlignment="1">
      <alignment horizontal="right"/>
    </xf>
    <xf numFmtId="0" fontId="9" fillId="0" borderId="12" xfId="0" applyFont="1" applyBorder="1" applyAlignment="1">
      <alignment horizontal="right"/>
    </xf>
    <xf numFmtId="0" fontId="9" fillId="0" borderId="10" xfId="0" applyFont="1" applyBorder="1" applyAlignment="1">
      <alignment horizontal="right"/>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10" fillId="0" borderId="4" xfId="0" applyFont="1" applyBorder="1" applyAlignment="1">
      <alignment horizontal="center"/>
    </xf>
    <xf numFmtId="49" fontId="10" fillId="4" borderId="0" xfId="0" applyNumberFormat="1" applyFont="1" applyFill="1" applyBorder="1" applyAlignment="1">
      <alignment horizontal="center"/>
    </xf>
    <xf numFmtId="49" fontId="10" fillId="4" borderId="0" xfId="0" applyNumberFormat="1" applyFont="1" applyFill="1" applyBorder="1" applyAlignment="1">
      <alignment horizontal="center" wrapText="1"/>
    </xf>
    <xf numFmtId="0" fontId="9" fillId="0" borderId="1" xfId="0" applyFont="1" applyBorder="1" applyAlignment="1">
      <alignment horizontal="right"/>
    </xf>
    <xf numFmtId="0" fontId="16" fillId="0" borderId="0" xfId="0" applyFont="1" applyAlignment="1">
      <alignment horizontal="center"/>
    </xf>
    <xf numFmtId="0" fontId="7" fillId="0" borderId="4" xfId="0" applyFont="1" applyBorder="1" applyAlignment="1">
      <alignment horizontal="left"/>
    </xf>
    <xf numFmtId="0" fontId="10" fillId="0" borderId="0" xfId="0" applyFont="1" applyFill="1" applyBorder="1" applyAlignment="1">
      <alignment horizontal="center"/>
    </xf>
    <xf numFmtId="0" fontId="26" fillId="0" borderId="1" xfId="0" applyFont="1" applyBorder="1" applyAlignment="1">
      <alignment horizontal="center" vertical="center"/>
    </xf>
    <xf numFmtId="0" fontId="27" fillId="0" borderId="1" xfId="0" applyFont="1" applyBorder="1"/>
    <xf numFmtId="0" fontId="7" fillId="0" borderId="1" xfId="0" applyFont="1" applyBorder="1" applyAlignment="1">
      <alignment horizontal="center" wrapText="1"/>
    </xf>
    <xf numFmtId="4" fontId="7" fillId="0" borderId="1" xfId="0" applyNumberFormat="1" applyFont="1" applyBorder="1" applyAlignment="1">
      <alignment horizontal="center" vertical="center" wrapText="1"/>
    </xf>
    <xf numFmtId="3" fontId="7" fillId="0" borderId="1" xfId="0" applyNumberFormat="1" applyFont="1" applyFill="1" applyBorder="1" applyAlignment="1">
      <alignment horizontal="center" vertical="center" wrapText="1"/>
    </xf>
    <xf numFmtId="49" fontId="35" fillId="4" borderId="0" xfId="0" applyNumberFormat="1" applyFont="1" applyFill="1" applyBorder="1" applyAlignment="1">
      <alignment horizontal="center" wrapText="1"/>
    </xf>
    <xf numFmtId="0" fontId="32" fillId="0" borderId="0" xfId="4" applyFont="1" applyAlignment="1">
      <alignment horizontal="left" vertical="top" wrapText="1"/>
    </xf>
    <xf numFmtId="0" fontId="33" fillId="0" borderId="0" xfId="4" applyFont="1" applyAlignment="1">
      <alignment vertical="top" wrapText="1"/>
    </xf>
    <xf numFmtId="0" fontId="16" fillId="0" borderId="0" xfId="0" applyFont="1" applyAlignment="1" applyProtection="1">
      <alignment horizontal="center"/>
      <protection locked="0"/>
    </xf>
    <xf numFmtId="0" fontId="7" fillId="0" borderId="0" xfId="0" applyFont="1" applyAlignment="1" applyProtection="1">
      <alignment horizontal="center" vertical="top"/>
      <protection locked="0"/>
    </xf>
    <xf numFmtId="0" fontId="16" fillId="0" borderId="4" xfId="0" applyFont="1" applyBorder="1" applyAlignment="1" applyProtection="1">
      <alignment horizontal="center"/>
      <protection locked="0"/>
    </xf>
    <xf numFmtId="0" fontId="17" fillId="0" borderId="1" xfId="0" applyFont="1" applyBorder="1" applyAlignment="1" applyProtection="1">
      <alignment wrapText="1"/>
      <protection locked="0"/>
    </xf>
    <xf numFmtId="0" fontId="17" fillId="0" borderId="5"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17" fillId="0" borderId="10" xfId="0" applyFont="1" applyBorder="1" applyAlignment="1" applyProtection="1">
      <alignment vertical="center" wrapText="1"/>
      <protection locked="0"/>
    </xf>
    <xf numFmtId="0" fontId="17" fillId="0" borderId="22" xfId="0" applyFont="1" applyBorder="1" applyAlignment="1" applyProtection="1">
      <alignment horizontal="right" vertical="center"/>
      <protection locked="0"/>
    </xf>
    <xf numFmtId="0" fontId="17" fillId="0" borderId="23" xfId="0" applyFont="1" applyBorder="1" applyAlignment="1" applyProtection="1">
      <alignment horizontal="right" vertical="center"/>
      <protection locked="0"/>
    </xf>
    <xf numFmtId="0" fontId="13" fillId="0" borderId="16"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16" fillId="0" borderId="0" xfId="0" applyFont="1" applyBorder="1" applyAlignment="1" applyProtection="1">
      <alignment horizontal="center" wrapText="1"/>
      <protection locked="0"/>
    </xf>
    <xf numFmtId="0" fontId="13" fillId="0" borderId="28"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0" fontId="13" fillId="0" borderId="27"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7" fillId="0" borderId="31" xfId="0" applyFont="1" applyBorder="1" applyAlignment="1" applyProtection="1">
      <alignment horizontal="right" vertical="center" wrapText="1"/>
      <protection locked="0"/>
    </xf>
    <xf numFmtId="0" fontId="17" fillId="0" borderId="32" xfId="0" applyFont="1" applyBorder="1" applyAlignment="1" applyProtection="1">
      <alignment horizontal="right" vertical="center" wrapText="1"/>
      <protection locked="0"/>
    </xf>
    <xf numFmtId="0" fontId="17" fillId="0" borderId="33"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7" fillId="0" borderId="22" xfId="0" applyFont="1" applyBorder="1" applyAlignment="1" applyProtection="1">
      <alignment horizontal="right" vertical="center" wrapText="1"/>
      <protection locked="0"/>
    </xf>
    <xf numFmtId="0" fontId="17" fillId="0" borderId="23" xfId="0" applyFont="1" applyBorder="1" applyAlignment="1" applyProtection="1">
      <alignment horizontal="right" vertical="center" wrapText="1"/>
      <protection locked="0"/>
    </xf>
    <xf numFmtId="0" fontId="7" fillId="0" borderId="14"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17" fillId="0" borderId="9" xfId="0" applyFont="1" applyBorder="1" applyAlignment="1" applyProtection="1">
      <alignment wrapText="1"/>
      <protection locked="0"/>
    </xf>
    <xf numFmtId="0" fontId="13" fillId="0" borderId="17"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3" fillId="0" borderId="15"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protection locked="0"/>
    </xf>
    <xf numFmtId="0" fontId="10" fillId="0" borderId="12" xfId="0" applyFont="1" applyBorder="1" applyAlignment="1" applyProtection="1">
      <alignment horizontal="center"/>
      <protection locked="0"/>
    </xf>
  </cellXfs>
  <cellStyles count="5">
    <cellStyle name="20% - Accent4" xfId="1" builtinId="42"/>
    <cellStyle name="20% - Accent4 2" xfId="3" xr:uid="{00000000-0005-0000-0000-000001000000}"/>
    <cellStyle name="Normal" xfId="0" builtinId="0"/>
    <cellStyle name="Normal 2" xfId="2" xr:uid="{00000000-0005-0000-0000-000003000000}"/>
    <cellStyle name="Normal 3" xfId="4" xr:uid="{00000000-0005-0000-0000-000004000000}"/>
  </cellStyles>
  <dxfs count="7">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01"/>
  <sheetViews>
    <sheetView tabSelected="1" topLeftCell="A16" zoomScaleNormal="100" workbookViewId="0">
      <selection activeCell="N169" sqref="N1:U1048576"/>
    </sheetView>
  </sheetViews>
  <sheetFormatPr defaultRowHeight="12.75" x14ac:dyDescent="0.2"/>
  <cols>
    <col min="1" max="1" width="4.28515625" style="6" customWidth="1"/>
    <col min="2" max="2" width="11.85546875" style="33" customWidth="1"/>
    <col min="3" max="3" width="45.5703125" style="1" customWidth="1"/>
    <col min="4" max="5" width="10.42578125" style="1" customWidth="1"/>
    <col min="6" max="6" width="10.42578125" style="19" customWidth="1"/>
    <col min="7" max="7" width="10.42578125" style="5" customWidth="1"/>
    <col min="8" max="11" width="14.7109375" style="5" customWidth="1"/>
    <col min="12" max="12" width="14.28515625" style="5" customWidth="1"/>
    <col min="13" max="16384" width="9.140625" style="1"/>
  </cols>
  <sheetData>
    <row r="1" spans="1:12" ht="18.75" customHeight="1" x14ac:dyDescent="0.25">
      <c r="A1" s="235" t="s">
        <v>44</v>
      </c>
      <c r="B1" s="235"/>
      <c r="C1" s="235"/>
      <c r="D1" s="235"/>
      <c r="E1" s="235"/>
      <c r="F1" s="235"/>
      <c r="G1" s="235"/>
      <c r="H1" s="235"/>
      <c r="I1" s="235"/>
      <c r="J1" s="235"/>
      <c r="K1" s="235"/>
      <c r="L1" s="235"/>
    </row>
    <row r="2" spans="1:12" s="14" customFormat="1" ht="18.75" x14ac:dyDescent="0.3">
      <c r="A2" s="236" t="s">
        <v>91</v>
      </c>
      <c r="B2" s="236"/>
      <c r="C2" s="236"/>
      <c r="D2" s="236"/>
      <c r="E2" s="236"/>
      <c r="F2" s="236"/>
      <c r="G2" s="236"/>
      <c r="H2" s="236"/>
      <c r="I2" s="236"/>
      <c r="J2" s="236"/>
      <c r="K2" s="236"/>
      <c r="L2" s="236"/>
    </row>
    <row r="3" spans="1:12" s="14" customFormat="1" ht="18.75" x14ac:dyDescent="0.3">
      <c r="A3" s="236" t="s">
        <v>87</v>
      </c>
      <c r="B3" s="236"/>
      <c r="C3" s="236"/>
      <c r="D3" s="236"/>
      <c r="E3" s="236"/>
      <c r="F3" s="236"/>
      <c r="G3" s="236"/>
      <c r="H3" s="236"/>
      <c r="I3" s="236"/>
      <c r="J3" s="236"/>
      <c r="K3" s="236"/>
      <c r="L3" s="236"/>
    </row>
    <row r="4" spans="1:12" s="14" customFormat="1" ht="19.5" customHeight="1" x14ac:dyDescent="0.3">
      <c r="A4" s="237" t="s">
        <v>145</v>
      </c>
      <c r="B4" s="237"/>
      <c r="C4" s="237"/>
      <c r="D4" s="237"/>
      <c r="E4" s="237"/>
      <c r="F4" s="237"/>
      <c r="G4" s="237"/>
      <c r="H4" s="237"/>
      <c r="I4" s="237"/>
      <c r="J4" s="237"/>
      <c r="K4" s="237"/>
      <c r="L4" s="237"/>
    </row>
    <row r="5" spans="1:12" s="14" customFormat="1" ht="21" customHeight="1" x14ac:dyDescent="0.3">
      <c r="A5" s="237" t="s">
        <v>140</v>
      </c>
      <c r="B5" s="237"/>
      <c r="C5" s="237"/>
      <c r="D5" s="237"/>
      <c r="E5" s="237"/>
      <c r="F5" s="237"/>
      <c r="G5" s="237"/>
      <c r="H5" s="237"/>
      <c r="I5" s="237"/>
      <c r="J5" s="237"/>
      <c r="K5" s="237"/>
      <c r="L5" s="237"/>
    </row>
    <row r="6" spans="1:12" s="14" customFormat="1" ht="36" customHeight="1" x14ac:dyDescent="0.3">
      <c r="A6" s="237" t="s">
        <v>88</v>
      </c>
      <c r="B6" s="237"/>
      <c r="C6" s="237"/>
      <c r="D6" s="237"/>
      <c r="E6" s="237"/>
      <c r="F6" s="237"/>
      <c r="G6" s="237"/>
      <c r="H6" s="237"/>
      <c r="I6" s="237"/>
      <c r="J6" s="237"/>
      <c r="K6" s="237"/>
      <c r="L6" s="237"/>
    </row>
    <row r="7" spans="1:12" s="14" customFormat="1" ht="18.75" x14ac:dyDescent="0.3">
      <c r="A7" s="237" t="s">
        <v>89</v>
      </c>
      <c r="B7" s="237"/>
      <c r="C7" s="237"/>
      <c r="D7" s="237"/>
      <c r="E7" s="237"/>
      <c r="F7" s="237"/>
      <c r="G7" s="237"/>
      <c r="H7" s="237"/>
      <c r="I7" s="237"/>
      <c r="J7" s="237"/>
      <c r="K7" s="237"/>
      <c r="L7" s="237"/>
    </row>
    <row r="8" spans="1:12" s="23" customFormat="1" ht="18.75" x14ac:dyDescent="0.2">
      <c r="A8" s="236" t="s">
        <v>90</v>
      </c>
      <c r="B8" s="236"/>
      <c r="C8" s="236"/>
      <c r="D8" s="236"/>
      <c r="E8" s="236"/>
      <c r="F8" s="236"/>
      <c r="G8" s="236"/>
      <c r="H8" s="236"/>
      <c r="I8" s="236"/>
      <c r="J8" s="236"/>
      <c r="K8" s="236"/>
      <c r="L8" s="236"/>
    </row>
    <row r="9" spans="1:12" ht="22.5" customHeight="1" x14ac:dyDescent="0.2">
      <c r="A9" s="240"/>
      <c r="B9" s="240"/>
      <c r="C9" s="240"/>
      <c r="D9" s="240"/>
      <c r="E9" s="44"/>
      <c r="F9" s="240"/>
      <c r="G9" s="240"/>
      <c r="H9" s="240"/>
      <c r="I9" s="240"/>
      <c r="J9" s="240"/>
      <c r="K9" s="240"/>
      <c r="L9" s="240"/>
    </row>
    <row r="10" spans="1:12" ht="18.75" customHeight="1" x14ac:dyDescent="0.2">
      <c r="A10" s="249" t="s">
        <v>0</v>
      </c>
      <c r="B10" s="249"/>
      <c r="C10" s="249"/>
      <c r="D10" s="249"/>
      <c r="F10" s="250" t="s">
        <v>1</v>
      </c>
      <c r="G10" s="250"/>
      <c r="H10" s="250"/>
      <c r="I10" s="250"/>
      <c r="J10" s="250"/>
      <c r="K10" s="250"/>
      <c r="L10" s="250"/>
    </row>
    <row r="11" spans="1:12" s="7" customFormat="1" ht="22.5" customHeight="1" x14ac:dyDescent="0.3">
      <c r="A11" s="251" t="s">
        <v>2</v>
      </c>
      <c r="B11" s="251"/>
      <c r="C11" s="251"/>
      <c r="D11" s="251"/>
      <c r="E11" s="251"/>
      <c r="F11" s="251"/>
      <c r="G11" s="45"/>
      <c r="H11" s="238"/>
      <c r="I11" s="238"/>
      <c r="J11" s="238"/>
      <c r="K11" s="238"/>
      <c r="L11" s="238"/>
    </row>
    <row r="12" spans="1:12" s="7" customFormat="1" ht="22.5" customHeight="1" x14ac:dyDescent="0.3">
      <c r="A12" s="251" t="s">
        <v>3</v>
      </c>
      <c r="B12" s="251"/>
      <c r="C12" s="251"/>
      <c r="D12" s="251"/>
      <c r="E12" s="251"/>
      <c r="F12" s="45"/>
      <c r="G12" s="238"/>
      <c r="H12" s="238"/>
      <c r="I12" s="238"/>
      <c r="J12" s="238"/>
      <c r="K12" s="238"/>
      <c r="L12" s="238"/>
    </row>
    <row r="13" spans="1:12" s="14" customFormat="1" ht="22.5" customHeight="1" x14ac:dyDescent="0.3">
      <c r="A13" s="239"/>
      <c r="B13" s="239"/>
      <c r="C13" s="239"/>
      <c r="D13" s="239"/>
      <c r="E13" s="239"/>
      <c r="F13" s="239"/>
      <c r="G13" s="239"/>
      <c r="H13" s="239"/>
      <c r="I13" s="239"/>
      <c r="J13" s="239"/>
      <c r="K13" s="239"/>
      <c r="L13" s="239"/>
    </row>
    <row r="14" spans="1:12" s="14" customFormat="1" ht="18.75" x14ac:dyDescent="0.3">
      <c r="A14" s="239"/>
      <c r="B14" s="239"/>
      <c r="C14" s="239"/>
      <c r="D14" s="239"/>
      <c r="E14" s="239"/>
      <c r="F14" s="239"/>
      <c r="G14" s="239"/>
      <c r="H14" s="239"/>
      <c r="I14" s="239"/>
      <c r="J14" s="239"/>
      <c r="K14" s="239"/>
      <c r="L14" s="239"/>
    </row>
    <row r="15" spans="1:12" s="14" customFormat="1" ht="14.25" customHeight="1" x14ac:dyDescent="0.3">
      <c r="A15" s="29" t="s">
        <v>4</v>
      </c>
      <c r="B15" s="33"/>
      <c r="C15" s="41"/>
      <c r="D15" s="29" t="s">
        <v>5</v>
      </c>
      <c r="E15" s="1"/>
      <c r="F15" s="240"/>
      <c r="G15" s="240"/>
      <c r="H15" s="240"/>
      <c r="I15" s="240"/>
      <c r="J15" s="240"/>
      <c r="K15" s="240"/>
      <c r="L15" s="240"/>
    </row>
    <row r="16" spans="1:12" s="14" customFormat="1" ht="12.75" customHeight="1" x14ac:dyDescent="0.3">
      <c r="A16" s="1"/>
      <c r="C16" s="6" t="s">
        <v>6</v>
      </c>
      <c r="E16" s="30"/>
      <c r="F16" s="241" t="s">
        <v>9</v>
      </c>
      <c r="G16" s="241"/>
      <c r="H16" s="241"/>
      <c r="I16" s="241"/>
      <c r="J16" s="241"/>
      <c r="K16" s="241"/>
      <c r="L16" s="241"/>
    </row>
    <row r="17" spans="1:12" x14ac:dyDescent="0.2">
      <c r="A17" s="252"/>
      <c r="B17" s="252"/>
      <c r="C17" s="252"/>
      <c r="D17" s="252"/>
      <c r="E17" s="252"/>
      <c r="F17" s="252"/>
      <c r="G17" s="252"/>
      <c r="H17" s="252"/>
      <c r="I17" s="252"/>
      <c r="J17" s="252"/>
      <c r="K17" s="252"/>
      <c r="L17" s="252"/>
    </row>
    <row r="18" spans="1:12" s="23" customFormat="1" ht="12.75" customHeight="1" x14ac:dyDescent="0.25">
      <c r="A18" s="248"/>
      <c r="B18" s="248"/>
      <c r="C18" s="248"/>
      <c r="D18" s="248"/>
      <c r="E18" s="248"/>
      <c r="F18" s="248"/>
      <c r="G18" s="248"/>
      <c r="H18" s="248"/>
      <c r="I18" s="248"/>
      <c r="J18" s="248"/>
      <c r="K18" s="248"/>
      <c r="L18" s="22"/>
    </row>
    <row r="19" spans="1:12" ht="45.75" customHeight="1" x14ac:dyDescent="0.25">
      <c r="A19" s="257" t="s">
        <v>176</v>
      </c>
      <c r="B19" s="257"/>
      <c r="C19" s="257"/>
      <c r="D19" s="257"/>
      <c r="E19" s="257"/>
      <c r="F19" s="257"/>
      <c r="G19" s="257"/>
      <c r="H19" s="257"/>
      <c r="I19" s="257"/>
      <c r="J19" s="257"/>
      <c r="K19" s="257"/>
      <c r="L19" s="257"/>
    </row>
    <row r="20" spans="1:12" ht="12.75" customHeight="1" x14ac:dyDescent="0.2">
      <c r="A20" s="242" t="s">
        <v>43</v>
      </c>
      <c r="B20" s="243" t="s">
        <v>20</v>
      </c>
      <c r="C20" s="228" t="s">
        <v>65</v>
      </c>
      <c r="D20" s="228" t="s">
        <v>16</v>
      </c>
      <c r="E20" s="228" t="s">
        <v>17</v>
      </c>
      <c r="F20" s="227" t="s">
        <v>18</v>
      </c>
      <c r="G20" s="228" t="s">
        <v>19</v>
      </c>
      <c r="H20" s="229" t="s">
        <v>40</v>
      </c>
      <c r="I20" s="230"/>
      <c r="J20" s="230"/>
      <c r="K20" s="231"/>
      <c r="L20" s="232" t="s">
        <v>68</v>
      </c>
    </row>
    <row r="21" spans="1:12" ht="37.5" customHeight="1" x14ac:dyDescent="0.2">
      <c r="A21" s="242"/>
      <c r="B21" s="243"/>
      <c r="C21" s="228"/>
      <c r="D21" s="228"/>
      <c r="E21" s="228"/>
      <c r="F21" s="227"/>
      <c r="G21" s="228"/>
      <c r="H21" s="228" t="s">
        <v>41</v>
      </c>
      <c r="I21" s="228"/>
      <c r="J21" s="228" t="s">
        <v>42</v>
      </c>
      <c r="K21" s="228"/>
      <c r="L21" s="233"/>
    </row>
    <row r="22" spans="1:12" ht="12.75" customHeight="1" x14ac:dyDescent="0.2">
      <c r="A22" s="242"/>
      <c r="B22" s="243"/>
      <c r="C22" s="228"/>
      <c r="D22" s="228"/>
      <c r="E22" s="228"/>
      <c r="F22" s="227"/>
      <c r="G22" s="228"/>
      <c r="H22" s="35">
        <v>3.7</v>
      </c>
      <c r="I22" s="35">
        <v>13.6</v>
      </c>
      <c r="J22" s="37">
        <v>3.9</v>
      </c>
      <c r="K22" s="37">
        <v>14.4</v>
      </c>
      <c r="L22" s="233"/>
    </row>
    <row r="23" spans="1:12" s="3" customFormat="1" ht="37.5" customHeight="1" x14ac:dyDescent="0.2">
      <c r="A23" s="242"/>
      <c r="B23" s="243"/>
      <c r="C23" s="228"/>
      <c r="D23" s="228"/>
      <c r="E23" s="228"/>
      <c r="F23" s="227"/>
      <c r="G23" s="228"/>
      <c r="H23" s="36" t="s">
        <v>66</v>
      </c>
      <c r="I23" s="36" t="s">
        <v>67</v>
      </c>
      <c r="J23" s="36" t="s">
        <v>66</v>
      </c>
      <c r="K23" s="36" t="s">
        <v>67</v>
      </c>
      <c r="L23" s="234"/>
    </row>
    <row r="24" spans="1:12" x14ac:dyDescent="0.2">
      <c r="A24" s="12" t="s">
        <v>35</v>
      </c>
      <c r="B24" s="79" t="s">
        <v>36</v>
      </c>
      <c r="C24" s="80" t="s">
        <v>37</v>
      </c>
      <c r="D24" s="81" t="s">
        <v>53</v>
      </c>
      <c r="E24" s="81" t="s">
        <v>54</v>
      </c>
      <c r="F24" s="82" t="s">
        <v>55</v>
      </c>
      <c r="G24" s="83" t="s">
        <v>56</v>
      </c>
      <c r="H24" s="83" t="s">
        <v>57</v>
      </c>
      <c r="I24" s="83" t="s">
        <v>58</v>
      </c>
      <c r="J24" s="83" t="s">
        <v>30</v>
      </c>
      <c r="K24" s="83" t="s">
        <v>31</v>
      </c>
      <c r="L24" s="83" t="s">
        <v>69</v>
      </c>
    </row>
    <row r="25" spans="1:12" x14ac:dyDescent="0.2">
      <c r="A25" s="253"/>
      <c r="B25" s="254"/>
      <c r="C25" s="254"/>
      <c r="D25" s="255"/>
      <c r="E25" s="256" t="s">
        <v>59</v>
      </c>
      <c r="F25" s="256"/>
      <c r="G25" s="84" t="s">
        <v>32</v>
      </c>
      <c r="H25" s="201" t="s">
        <v>156</v>
      </c>
      <c r="I25" s="201" t="s">
        <v>152</v>
      </c>
      <c r="J25" s="204" t="s">
        <v>220</v>
      </c>
      <c r="K25" s="204" t="s">
        <v>221</v>
      </c>
      <c r="L25" s="84" t="s">
        <v>71</v>
      </c>
    </row>
    <row r="26" spans="1:12" x14ac:dyDescent="0.2">
      <c r="A26" s="59"/>
      <c r="B26" s="208"/>
      <c r="C26" s="208" t="s">
        <v>254</v>
      </c>
      <c r="D26" s="209">
        <v>50</v>
      </c>
      <c r="E26" s="219">
        <v>3.5</v>
      </c>
      <c r="F26" s="61"/>
      <c r="G26" s="213">
        <f>ROUND(D26*F26,2)</f>
        <v>0</v>
      </c>
      <c r="H26" s="213"/>
      <c r="I26" s="213">
        <f>ROUND($I$22*G26/100,2)</f>
        <v>0</v>
      </c>
      <c r="J26" s="213"/>
      <c r="K26" s="213">
        <f>ROUND($K$22*G26/100,2)</f>
        <v>0</v>
      </c>
      <c r="L26" s="213">
        <f>ROUND((J26+K26)-(H26+I26),2)</f>
        <v>0</v>
      </c>
    </row>
    <row r="27" spans="1:12" x14ac:dyDescent="0.2">
      <c r="A27" s="59"/>
      <c r="B27" s="208"/>
      <c r="C27" s="208" t="s">
        <v>255</v>
      </c>
      <c r="D27" s="209">
        <v>1</v>
      </c>
      <c r="E27" s="219">
        <v>3.5</v>
      </c>
      <c r="F27" s="61"/>
      <c r="G27" s="213">
        <f t="shared" ref="G27:G91" si="0">ROUND(D27*F27,2)</f>
        <v>0</v>
      </c>
      <c r="H27" s="213"/>
      <c r="I27" s="213">
        <f t="shared" ref="I27:I45" si="1">ROUND($I$22*G27/100,2)</f>
        <v>0</v>
      </c>
      <c r="J27" s="213"/>
      <c r="K27" s="213">
        <f t="shared" ref="K27:K47" si="2">ROUND($K$22*G27/100,2)</f>
        <v>0</v>
      </c>
      <c r="L27" s="213">
        <f t="shared" ref="L27:L91" si="3">ROUND((J27+K27)-(H27+I27),2)</f>
        <v>0</v>
      </c>
    </row>
    <row r="28" spans="1:12" x14ac:dyDescent="0.2">
      <c r="A28" s="59"/>
      <c r="B28" s="208"/>
      <c r="C28" s="208" t="s">
        <v>256</v>
      </c>
      <c r="D28" s="209">
        <v>1</v>
      </c>
      <c r="E28" s="219">
        <v>3.5</v>
      </c>
      <c r="F28" s="61"/>
      <c r="G28" s="213">
        <f t="shared" si="0"/>
        <v>0</v>
      </c>
      <c r="H28" s="213"/>
      <c r="I28" s="213">
        <f t="shared" si="1"/>
        <v>0</v>
      </c>
      <c r="J28" s="213"/>
      <c r="K28" s="213">
        <f t="shared" si="2"/>
        <v>0</v>
      </c>
      <c r="L28" s="213">
        <f t="shared" si="3"/>
        <v>0</v>
      </c>
    </row>
    <row r="29" spans="1:12" x14ac:dyDescent="0.2">
      <c r="A29" s="59"/>
      <c r="B29" s="208"/>
      <c r="C29" s="208" t="s">
        <v>146</v>
      </c>
      <c r="D29" s="209">
        <v>0.5</v>
      </c>
      <c r="E29" s="219">
        <v>2.4</v>
      </c>
      <c r="F29" s="61"/>
      <c r="G29" s="213">
        <f t="shared" si="0"/>
        <v>0</v>
      </c>
      <c r="H29" s="213"/>
      <c r="I29" s="213">
        <f t="shared" si="1"/>
        <v>0</v>
      </c>
      <c r="J29" s="213"/>
      <c r="K29" s="213">
        <f t="shared" si="2"/>
        <v>0</v>
      </c>
      <c r="L29" s="213">
        <f t="shared" si="3"/>
        <v>0</v>
      </c>
    </row>
    <row r="30" spans="1:12" x14ac:dyDescent="0.2">
      <c r="A30" s="59"/>
      <c r="B30" s="208"/>
      <c r="C30" s="208" t="s">
        <v>251</v>
      </c>
      <c r="D30" s="209">
        <v>50</v>
      </c>
      <c r="E30" s="219">
        <v>2.7</v>
      </c>
      <c r="F30" s="61"/>
      <c r="G30" s="213">
        <f t="shared" si="0"/>
        <v>0</v>
      </c>
      <c r="H30" s="213"/>
      <c r="I30" s="213">
        <f t="shared" si="1"/>
        <v>0</v>
      </c>
      <c r="J30" s="213"/>
      <c r="K30" s="213">
        <f t="shared" si="2"/>
        <v>0</v>
      </c>
      <c r="L30" s="213">
        <f t="shared" si="3"/>
        <v>0</v>
      </c>
    </row>
    <row r="31" spans="1:12" x14ac:dyDescent="0.2">
      <c r="A31" s="59"/>
      <c r="B31" s="208"/>
      <c r="C31" s="208" t="s">
        <v>252</v>
      </c>
      <c r="D31" s="209">
        <v>0.5</v>
      </c>
      <c r="E31" s="219">
        <v>2.7</v>
      </c>
      <c r="F31" s="61"/>
      <c r="G31" s="213">
        <f t="shared" si="0"/>
        <v>0</v>
      </c>
      <c r="H31" s="213"/>
      <c r="I31" s="213">
        <f t="shared" si="1"/>
        <v>0</v>
      </c>
      <c r="J31" s="213"/>
      <c r="K31" s="213">
        <f t="shared" si="2"/>
        <v>0</v>
      </c>
      <c r="L31" s="213">
        <f t="shared" si="3"/>
        <v>0</v>
      </c>
    </row>
    <row r="32" spans="1:12" x14ac:dyDescent="0.2">
      <c r="A32" s="59"/>
      <c r="B32" s="208"/>
      <c r="C32" s="208" t="s">
        <v>167</v>
      </c>
      <c r="D32" s="209">
        <v>0.5</v>
      </c>
      <c r="E32" s="219">
        <v>3</v>
      </c>
      <c r="F32" s="61"/>
      <c r="G32" s="213">
        <f t="shared" si="0"/>
        <v>0</v>
      </c>
      <c r="H32" s="213"/>
      <c r="I32" s="213">
        <f t="shared" si="1"/>
        <v>0</v>
      </c>
      <c r="J32" s="213"/>
      <c r="K32" s="213">
        <f t="shared" si="2"/>
        <v>0</v>
      </c>
      <c r="L32" s="213">
        <f t="shared" si="3"/>
        <v>0</v>
      </c>
    </row>
    <row r="33" spans="1:12" x14ac:dyDescent="0.2">
      <c r="A33" s="59"/>
      <c r="B33" s="208"/>
      <c r="C33" s="210" t="s">
        <v>167</v>
      </c>
      <c r="D33" s="209">
        <v>30</v>
      </c>
      <c r="E33" s="219">
        <v>3</v>
      </c>
      <c r="F33" s="61"/>
      <c r="G33" s="213">
        <f t="shared" si="0"/>
        <v>0</v>
      </c>
      <c r="H33" s="213"/>
      <c r="I33" s="213">
        <f t="shared" si="1"/>
        <v>0</v>
      </c>
      <c r="J33" s="213"/>
      <c r="K33" s="213">
        <f t="shared" si="2"/>
        <v>0</v>
      </c>
      <c r="L33" s="213">
        <f t="shared" si="3"/>
        <v>0</v>
      </c>
    </row>
    <row r="34" spans="1:12" x14ac:dyDescent="0.2">
      <c r="A34" s="59"/>
      <c r="B34" s="208"/>
      <c r="C34" s="208" t="s">
        <v>257</v>
      </c>
      <c r="D34" s="209">
        <v>0.33</v>
      </c>
      <c r="E34" s="219">
        <v>3.5</v>
      </c>
      <c r="F34" s="61"/>
      <c r="G34" s="213">
        <f t="shared" si="0"/>
        <v>0</v>
      </c>
      <c r="H34" s="213"/>
      <c r="I34" s="213">
        <f t="shared" si="1"/>
        <v>0</v>
      </c>
      <c r="J34" s="213"/>
      <c r="K34" s="213">
        <f t="shared" si="2"/>
        <v>0</v>
      </c>
      <c r="L34" s="213">
        <f t="shared" si="3"/>
        <v>0</v>
      </c>
    </row>
    <row r="35" spans="1:12" x14ac:dyDescent="0.2">
      <c r="A35" s="59"/>
      <c r="B35" s="208"/>
      <c r="C35" s="208" t="s">
        <v>257</v>
      </c>
      <c r="D35" s="209">
        <v>30</v>
      </c>
      <c r="E35" s="219">
        <v>3.5</v>
      </c>
      <c r="F35" s="61"/>
      <c r="G35" s="213">
        <f t="shared" si="0"/>
        <v>0</v>
      </c>
      <c r="H35" s="213"/>
      <c r="I35" s="213">
        <f t="shared" si="1"/>
        <v>0</v>
      </c>
      <c r="J35" s="213"/>
      <c r="K35" s="213">
        <f t="shared" si="2"/>
        <v>0</v>
      </c>
      <c r="L35" s="213">
        <f t="shared" si="3"/>
        <v>0</v>
      </c>
    </row>
    <row r="36" spans="1:12" x14ac:dyDescent="0.2">
      <c r="A36" s="59"/>
      <c r="B36" s="208"/>
      <c r="C36" s="208" t="s">
        <v>253</v>
      </c>
      <c r="D36" s="209">
        <v>50</v>
      </c>
      <c r="E36" s="219">
        <v>2.7</v>
      </c>
      <c r="F36" s="61"/>
      <c r="G36" s="213">
        <f t="shared" si="0"/>
        <v>0</v>
      </c>
      <c r="H36" s="213"/>
      <c r="I36" s="213">
        <f t="shared" si="1"/>
        <v>0</v>
      </c>
      <c r="J36" s="213"/>
      <c r="K36" s="213">
        <f t="shared" si="2"/>
        <v>0</v>
      </c>
      <c r="L36" s="213">
        <f t="shared" si="3"/>
        <v>0</v>
      </c>
    </row>
    <row r="37" spans="1:12" x14ac:dyDescent="0.2">
      <c r="A37" s="59"/>
      <c r="B37" s="208"/>
      <c r="C37" s="208" t="s">
        <v>250</v>
      </c>
      <c r="D37" s="209">
        <v>0.33</v>
      </c>
      <c r="E37" s="219">
        <v>2.5</v>
      </c>
      <c r="F37" s="61"/>
      <c r="G37" s="213">
        <f t="shared" ref="G37:G39" si="4">ROUND(D37*F37,2)</f>
        <v>0</v>
      </c>
      <c r="H37" s="213"/>
      <c r="I37" s="213">
        <f t="shared" ref="I37:I39" si="5">ROUND($I$22*G37/100,2)</f>
        <v>0</v>
      </c>
      <c r="J37" s="213"/>
      <c r="K37" s="213">
        <f t="shared" ref="K37:K39" si="6">ROUND($K$22*G37/100,2)</f>
        <v>0</v>
      </c>
      <c r="L37" s="213">
        <f t="shared" ref="L37:L39" si="7">ROUND((J37+K37)-(H37+I37),2)</f>
        <v>0</v>
      </c>
    </row>
    <row r="38" spans="1:12" x14ac:dyDescent="0.2">
      <c r="A38" s="59"/>
      <c r="B38" s="208"/>
      <c r="C38" s="208" t="s">
        <v>168</v>
      </c>
      <c r="D38" s="209">
        <v>0.33</v>
      </c>
      <c r="E38" s="219">
        <v>3.5</v>
      </c>
      <c r="F38" s="61"/>
      <c r="G38" s="213">
        <f t="shared" si="4"/>
        <v>0</v>
      </c>
      <c r="H38" s="213"/>
      <c r="I38" s="213">
        <f t="shared" si="5"/>
        <v>0</v>
      </c>
      <c r="J38" s="213"/>
      <c r="K38" s="213">
        <f t="shared" si="6"/>
        <v>0</v>
      </c>
      <c r="L38" s="213">
        <f t="shared" si="7"/>
        <v>0</v>
      </c>
    </row>
    <row r="39" spans="1:12" x14ac:dyDescent="0.2">
      <c r="A39" s="59"/>
      <c r="B39" s="208"/>
      <c r="C39" s="208" t="s">
        <v>169</v>
      </c>
      <c r="D39" s="209">
        <v>0.9</v>
      </c>
      <c r="E39" s="219">
        <v>2.8</v>
      </c>
      <c r="F39" s="61"/>
      <c r="G39" s="213">
        <f t="shared" si="4"/>
        <v>0</v>
      </c>
      <c r="H39" s="213"/>
      <c r="I39" s="213">
        <f t="shared" si="5"/>
        <v>0</v>
      </c>
      <c r="J39" s="213"/>
      <c r="K39" s="213">
        <f t="shared" si="6"/>
        <v>0</v>
      </c>
      <c r="L39" s="213">
        <f t="shared" si="7"/>
        <v>0</v>
      </c>
    </row>
    <row r="40" spans="1:12" x14ac:dyDescent="0.2">
      <c r="A40" s="59"/>
      <c r="B40" s="208"/>
      <c r="C40" s="208" t="s">
        <v>175</v>
      </c>
      <c r="D40" s="209">
        <v>0.33</v>
      </c>
      <c r="E40" s="219">
        <v>3.5</v>
      </c>
      <c r="F40" s="61"/>
      <c r="G40" s="213">
        <f t="shared" si="0"/>
        <v>0</v>
      </c>
      <c r="H40" s="213"/>
      <c r="I40" s="213">
        <f t="shared" si="1"/>
        <v>0</v>
      </c>
      <c r="J40" s="213"/>
      <c r="K40" s="213">
        <f t="shared" si="2"/>
        <v>0</v>
      </c>
      <c r="L40" s="213">
        <f t="shared" si="3"/>
        <v>0</v>
      </c>
    </row>
    <row r="41" spans="1:12" x14ac:dyDescent="0.2">
      <c r="A41" s="59"/>
      <c r="B41" s="208"/>
      <c r="C41" s="208" t="s">
        <v>175</v>
      </c>
      <c r="D41" s="209">
        <v>5</v>
      </c>
      <c r="E41" s="219">
        <v>3.5</v>
      </c>
      <c r="F41" s="61"/>
      <c r="G41" s="213">
        <f t="shared" si="0"/>
        <v>0</v>
      </c>
      <c r="H41" s="213"/>
      <c r="I41" s="213">
        <f t="shared" si="1"/>
        <v>0</v>
      </c>
      <c r="J41" s="213"/>
      <c r="K41" s="213">
        <f t="shared" si="2"/>
        <v>0</v>
      </c>
      <c r="L41" s="213">
        <f t="shared" si="3"/>
        <v>0</v>
      </c>
    </row>
    <row r="42" spans="1:12" x14ac:dyDescent="0.2">
      <c r="A42" s="59"/>
      <c r="B42" s="208"/>
      <c r="C42" s="208" t="s">
        <v>258</v>
      </c>
      <c r="D42" s="209">
        <v>0.33</v>
      </c>
      <c r="E42" s="219">
        <v>3.6</v>
      </c>
      <c r="F42" s="61"/>
      <c r="G42" s="213">
        <f t="shared" si="0"/>
        <v>0</v>
      </c>
      <c r="H42" s="213"/>
      <c r="I42" s="213">
        <f t="shared" si="1"/>
        <v>0</v>
      </c>
      <c r="J42" s="213"/>
      <c r="K42" s="213">
        <f t="shared" si="2"/>
        <v>0</v>
      </c>
      <c r="L42" s="213">
        <f t="shared" si="3"/>
        <v>0</v>
      </c>
    </row>
    <row r="43" spans="1:12" x14ac:dyDescent="0.2">
      <c r="A43" s="59"/>
      <c r="B43" s="208"/>
      <c r="C43" s="208" t="s">
        <v>258</v>
      </c>
      <c r="D43" s="209">
        <v>30</v>
      </c>
      <c r="E43" s="219">
        <v>3.6</v>
      </c>
      <c r="F43" s="61"/>
      <c r="G43" s="213">
        <f t="shared" si="0"/>
        <v>0</v>
      </c>
      <c r="H43" s="213"/>
      <c r="I43" s="213">
        <f t="shared" si="1"/>
        <v>0</v>
      </c>
      <c r="J43" s="213"/>
      <c r="K43" s="213">
        <f t="shared" si="2"/>
        <v>0</v>
      </c>
      <c r="L43" s="213">
        <f t="shared" si="3"/>
        <v>0</v>
      </c>
    </row>
    <row r="44" spans="1:12" x14ac:dyDescent="0.2">
      <c r="A44" s="59"/>
      <c r="B44" s="208"/>
      <c r="C44" s="208" t="s">
        <v>170</v>
      </c>
      <c r="D44" s="209">
        <v>0.5</v>
      </c>
      <c r="E44" s="219">
        <v>3.6</v>
      </c>
      <c r="F44" s="61"/>
      <c r="G44" s="213">
        <f t="shared" ref="G44" si="8">ROUND(D44*F44,2)</f>
        <v>0</v>
      </c>
      <c r="H44" s="213"/>
      <c r="I44" s="213">
        <f t="shared" ref="I44" si="9">ROUND($I$22*G44/100,2)</f>
        <v>0</v>
      </c>
      <c r="J44" s="213"/>
      <c r="K44" s="213">
        <f t="shared" ref="K44" si="10">ROUND($K$22*G44/100,2)</f>
        <v>0</v>
      </c>
      <c r="L44" s="213">
        <f t="shared" ref="L44" si="11">ROUND((J44+K44)-(H44+I44),2)</f>
        <v>0</v>
      </c>
    </row>
    <row r="45" spans="1:12" x14ac:dyDescent="0.2">
      <c r="A45" s="59"/>
      <c r="B45" s="208"/>
      <c r="C45" s="208" t="s">
        <v>171</v>
      </c>
      <c r="D45" s="209">
        <v>0.5</v>
      </c>
      <c r="E45" s="219">
        <v>2.7</v>
      </c>
      <c r="F45" s="61"/>
      <c r="G45" s="213">
        <f t="shared" si="0"/>
        <v>0</v>
      </c>
      <c r="H45" s="213"/>
      <c r="I45" s="213">
        <f t="shared" si="1"/>
        <v>0</v>
      </c>
      <c r="J45" s="213"/>
      <c r="K45" s="213">
        <f t="shared" si="2"/>
        <v>0</v>
      </c>
      <c r="L45" s="213">
        <f t="shared" si="3"/>
        <v>0</v>
      </c>
    </row>
    <row r="46" spans="1:12" x14ac:dyDescent="0.2">
      <c r="A46" s="59"/>
      <c r="B46" s="208"/>
      <c r="C46" s="208" t="s">
        <v>172</v>
      </c>
      <c r="D46" s="209">
        <v>0.33</v>
      </c>
      <c r="E46" s="219">
        <v>2.5</v>
      </c>
      <c r="F46" s="61"/>
      <c r="G46" s="213">
        <f t="shared" ref="G46" si="12">ROUND(D46*F46,2)</f>
        <v>0</v>
      </c>
      <c r="H46" s="213"/>
      <c r="I46" s="213">
        <f t="shared" ref="I46" si="13">ROUND($I$22*G46/100,2)</f>
        <v>0</v>
      </c>
      <c r="J46" s="213"/>
      <c r="K46" s="213">
        <f t="shared" ref="K46" si="14">ROUND($K$22*G46/100,2)</f>
        <v>0</v>
      </c>
      <c r="L46" s="213">
        <f t="shared" ref="L46" si="15">ROUND((J46+K46)-(H46+I46),2)</f>
        <v>0</v>
      </c>
    </row>
    <row r="47" spans="1:12" ht="13.5" thickBot="1" x14ac:dyDescent="0.25">
      <c r="A47" s="218"/>
      <c r="B47" s="211"/>
      <c r="C47" s="211" t="s">
        <v>172</v>
      </c>
      <c r="D47" s="212">
        <v>30</v>
      </c>
      <c r="E47" s="220">
        <v>2.5</v>
      </c>
      <c r="F47" s="67"/>
      <c r="G47" s="214">
        <f t="shared" si="0"/>
        <v>0</v>
      </c>
      <c r="H47" s="214"/>
      <c r="I47" s="214">
        <f>ROUND($I$22*G47/100,2)</f>
        <v>0</v>
      </c>
      <c r="J47" s="214"/>
      <c r="K47" s="214">
        <f t="shared" si="2"/>
        <v>0</v>
      </c>
      <c r="L47" s="214">
        <f t="shared" si="3"/>
        <v>0</v>
      </c>
    </row>
    <row r="48" spans="1:12" ht="13.5" thickTop="1" x14ac:dyDescent="0.2">
      <c r="A48" s="63"/>
      <c r="B48" s="64"/>
      <c r="C48" s="64" t="s">
        <v>259</v>
      </c>
      <c r="D48" s="12">
        <v>30</v>
      </c>
      <c r="E48" s="221">
        <v>7.2</v>
      </c>
      <c r="F48" s="65"/>
      <c r="G48" s="66">
        <f t="shared" si="0"/>
        <v>0</v>
      </c>
      <c r="H48" s="66">
        <f t="shared" ref="H48:H111" si="16">ROUND($H$22*G48*E48/100,2)</f>
        <v>0</v>
      </c>
      <c r="I48" s="66"/>
      <c r="J48" s="66">
        <f t="shared" ref="J48:J111" si="17">ROUND($J$22*G48*E48/100,2)</f>
        <v>0</v>
      </c>
      <c r="K48" s="66"/>
      <c r="L48" s="66">
        <f t="shared" si="3"/>
        <v>0</v>
      </c>
    </row>
    <row r="49" spans="1:12" x14ac:dyDescent="0.2">
      <c r="A49" s="59"/>
      <c r="B49" s="60"/>
      <c r="C49" s="60" t="s">
        <v>260</v>
      </c>
      <c r="D49" s="12">
        <v>0.33</v>
      </c>
      <c r="E49" s="221">
        <v>9.4</v>
      </c>
      <c r="F49" s="61"/>
      <c r="G49" s="16">
        <f t="shared" si="0"/>
        <v>0</v>
      </c>
      <c r="H49" s="66">
        <f t="shared" si="16"/>
        <v>0</v>
      </c>
      <c r="I49" s="16"/>
      <c r="J49" s="66">
        <f t="shared" si="17"/>
        <v>0</v>
      </c>
      <c r="K49" s="16"/>
      <c r="L49" s="16">
        <f t="shared" si="3"/>
        <v>0</v>
      </c>
    </row>
    <row r="50" spans="1:12" x14ac:dyDescent="0.2">
      <c r="A50" s="59"/>
      <c r="B50" s="60"/>
      <c r="C50" s="60" t="s">
        <v>260</v>
      </c>
      <c r="D50" s="12">
        <v>30</v>
      </c>
      <c r="E50" s="221">
        <v>9.4</v>
      </c>
      <c r="F50" s="61"/>
      <c r="G50" s="16">
        <f t="shared" si="0"/>
        <v>0</v>
      </c>
      <c r="H50" s="66">
        <f t="shared" si="16"/>
        <v>0</v>
      </c>
      <c r="I50" s="16"/>
      <c r="J50" s="66">
        <f t="shared" si="17"/>
        <v>0</v>
      </c>
      <c r="K50" s="16"/>
      <c r="L50" s="16">
        <f t="shared" si="3"/>
        <v>0</v>
      </c>
    </row>
    <row r="51" spans="1:12" x14ac:dyDescent="0.2">
      <c r="A51" s="59"/>
      <c r="B51" s="60"/>
      <c r="C51" s="60" t="s">
        <v>261</v>
      </c>
      <c r="D51" s="12">
        <v>0.33</v>
      </c>
      <c r="E51" s="221">
        <v>4.8</v>
      </c>
      <c r="F51" s="61"/>
      <c r="G51" s="16">
        <f t="shared" si="0"/>
        <v>0</v>
      </c>
      <c r="H51" s="66">
        <f t="shared" si="16"/>
        <v>0</v>
      </c>
      <c r="I51" s="16"/>
      <c r="J51" s="66">
        <f t="shared" si="17"/>
        <v>0</v>
      </c>
      <c r="K51" s="16"/>
      <c r="L51" s="16">
        <f t="shared" si="3"/>
        <v>0</v>
      </c>
    </row>
    <row r="52" spans="1:12" x14ac:dyDescent="0.2">
      <c r="A52" s="59"/>
      <c r="B52" s="60"/>
      <c r="C52" s="60" t="s">
        <v>261</v>
      </c>
      <c r="D52" s="12">
        <v>30</v>
      </c>
      <c r="E52" s="221">
        <v>4.8</v>
      </c>
      <c r="F52" s="61"/>
      <c r="G52" s="16">
        <f t="shared" si="0"/>
        <v>0</v>
      </c>
      <c r="H52" s="66">
        <f t="shared" si="16"/>
        <v>0</v>
      </c>
      <c r="I52" s="16"/>
      <c r="J52" s="66">
        <f t="shared" si="17"/>
        <v>0</v>
      </c>
      <c r="K52" s="16"/>
      <c r="L52" s="16">
        <f t="shared" si="3"/>
        <v>0</v>
      </c>
    </row>
    <row r="53" spans="1:12" x14ac:dyDescent="0.2">
      <c r="A53" s="59"/>
      <c r="B53" s="60"/>
      <c r="C53" s="60" t="s">
        <v>262</v>
      </c>
      <c r="D53" s="12">
        <v>0.33</v>
      </c>
      <c r="E53" s="221">
        <v>9</v>
      </c>
      <c r="F53" s="61"/>
      <c r="G53" s="16">
        <f t="shared" si="0"/>
        <v>0</v>
      </c>
      <c r="H53" s="66">
        <f t="shared" si="16"/>
        <v>0</v>
      </c>
      <c r="I53" s="16"/>
      <c r="J53" s="66">
        <f t="shared" si="17"/>
        <v>0</v>
      </c>
      <c r="K53" s="16"/>
      <c r="L53" s="16">
        <f t="shared" si="3"/>
        <v>0</v>
      </c>
    </row>
    <row r="54" spans="1:12" x14ac:dyDescent="0.2">
      <c r="A54" s="59"/>
      <c r="B54" s="60"/>
      <c r="C54" s="60" t="s">
        <v>262</v>
      </c>
      <c r="D54" s="12">
        <v>30</v>
      </c>
      <c r="E54" s="221">
        <v>9</v>
      </c>
      <c r="F54" s="61"/>
      <c r="G54" s="16">
        <f t="shared" si="0"/>
        <v>0</v>
      </c>
      <c r="H54" s="66">
        <f t="shared" si="16"/>
        <v>0</v>
      </c>
      <c r="I54" s="16"/>
      <c r="J54" s="66">
        <f t="shared" si="17"/>
        <v>0</v>
      </c>
      <c r="K54" s="16"/>
      <c r="L54" s="16">
        <f t="shared" si="3"/>
        <v>0</v>
      </c>
    </row>
    <row r="55" spans="1:12" x14ac:dyDescent="0.2">
      <c r="A55" s="59"/>
      <c r="B55" s="60"/>
      <c r="C55" s="60" t="s">
        <v>263</v>
      </c>
      <c r="D55" s="12">
        <v>0.5</v>
      </c>
      <c r="E55" s="221">
        <v>4.8</v>
      </c>
      <c r="F55" s="61"/>
      <c r="G55" s="16">
        <f t="shared" si="0"/>
        <v>0</v>
      </c>
      <c r="H55" s="66">
        <f t="shared" si="16"/>
        <v>0</v>
      </c>
      <c r="I55" s="16"/>
      <c r="J55" s="66">
        <f t="shared" si="17"/>
        <v>0</v>
      </c>
      <c r="K55" s="16"/>
      <c r="L55" s="16">
        <f t="shared" si="3"/>
        <v>0</v>
      </c>
    </row>
    <row r="56" spans="1:12" x14ac:dyDescent="0.2">
      <c r="A56" s="59"/>
      <c r="B56" s="60"/>
      <c r="C56" s="60" t="s">
        <v>263</v>
      </c>
      <c r="D56" s="12">
        <v>30</v>
      </c>
      <c r="E56" s="221">
        <v>4.8</v>
      </c>
      <c r="F56" s="61"/>
      <c r="G56" s="16">
        <f t="shared" si="0"/>
        <v>0</v>
      </c>
      <c r="H56" s="66">
        <f t="shared" si="16"/>
        <v>0</v>
      </c>
      <c r="I56" s="16"/>
      <c r="J56" s="66">
        <f t="shared" si="17"/>
        <v>0</v>
      </c>
      <c r="K56" s="16"/>
      <c r="L56" s="16">
        <f t="shared" si="3"/>
        <v>0</v>
      </c>
    </row>
    <row r="57" spans="1:12" x14ac:dyDescent="0.2">
      <c r="A57" s="59"/>
      <c r="B57" s="60"/>
      <c r="C57" s="60" t="s">
        <v>264</v>
      </c>
      <c r="D57" s="12">
        <v>0.5</v>
      </c>
      <c r="E57" s="221">
        <v>6.9</v>
      </c>
      <c r="F57" s="61"/>
      <c r="G57" s="16">
        <f t="shared" si="0"/>
        <v>0</v>
      </c>
      <c r="H57" s="66">
        <f t="shared" si="16"/>
        <v>0</v>
      </c>
      <c r="I57" s="16"/>
      <c r="J57" s="66">
        <f t="shared" si="17"/>
        <v>0</v>
      </c>
      <c r="K57" s="16"/>
      <c r="L57" s="16">
        <f t="shared" si="3"/>
        <v>0</v>
      </c>
    </row>
    <row r="58" spans="1:12" x14ac:dyDescent="0.2">
      <c r="A58" s="59"/>
      <c r="B58" s="60"/>
      <c r="C58" s="60" t="s">
        <v>264</v>
      </c>
      <c r="D58" s="12">
        <v>30</v>
      </c>
      <c r="E58" s="221">
        <v>6.9</v>
      </c>
      <c r="F58" s="61"/>
      <c r="G58" s="16">
        <f t="shared" si="0"/>
        <v>0</v>
      </c>
      <c r="H58" s="66">
        <f t="shared" si="16"/>
        <v>0</v>
      </c>
      <c r="I58" s="16"/>
      <c r="J58" s="66">
        <f t="shared" si="17"/>
        <v>0</v>
      </c>
      <c r="K58" s="16"/>
      <c r="L58" s="16">
        <f t="shared" si="3"/>
        <v>0</v>
      </c>
    </row>
    <row r="59" spans="1:12" x14ac:dyDescent="0.2">
      <c r="A59" s="59"/>
      <c r="B59" s="60"/>
      <c r="C59" s="60" t="s">
        <v>265</v>
      </c>
      <c r="D59" s="12">
        <v>0.5</v>
      </c>
      <c r="E59" s="221">
        <v>5</v>
      </c>
      <c r="F59" s="61"/>
      <c r="G59" s="16">
        <f t="shared" si="0"/>
        <v>0</v>
      </c>
      <c r="H59" s="66">
        <f t="shared" si="16"/>
        <v>0</v>
      </c>
      <c r="I59" s="16"/>
      <c r="J59" s="66">
        <f t="shared" si="17"/>
        <v>0</v>
      </c>
      <c r="K59" s="16"/>
      <c r="L59" s="16">
        <f t="shared" si="3"/>
        <v>0</v>
      </c>
    </row>
    <row r="60" spans="1:12" x14ac:dyDescent="0.2">
      <c r="A60" s="59"/>
      <c r="B60" s="60"/>
      <c r="C60" s="62" t="s">
        <v>265</v>
      </c>
      <c r="D60" s="12">
        <v>30</v>
      </c>
      <c r="E60" s="221">
        <v>5</v>
      </c>
      <c r="F60" s="61"/>
      <c r="G60" s="16">
        <f t="shared" si="0"/>
        <v>0</v>
      </c>
      <c r="H60" s="66">
        <f t="shared" si="16"/>
        <v>0</v>
      </c>
      <c r="I60" s="16"/>
      <c r="J60" s="66">
        <f t="shared" si="17"/>
        <v>0</v>
      </c>
      <c r="K60" s="16"/>
      <c r="L60" s="16">
        <f t="shared" si="3"/>
        <v>0</v>
      </c>
    </row>
    <row r="61" spans="1:12" x14ac:dyDescent="0.2">
      <c r="A61" s="59"/>
      <c r="B61" s="60"/>
      <c r="C61" s="60" t="s">
        <v>266</v>
      </c>
      <c r="D61" s="12">
        <v>0.5</v>
      </c>
      <c r="E61" s="221">
        <v>4.5</v>
      </c>
      <c r="F61" s="61"/>
      <c r="G61" s="16">
        <f t="shared" si="0"/>
        <v>0</v>
      </c>
      <c r="H61" s="66">
        <f t="shared" si="16"/>
        <v>0</v>
      </c>
      <c r="I61" s="16"/>
      <c r="J61" s="66">
        <f t="shared" si="17"/>
        <v>0</v>
      </c>
      <c r="K61" s="16"/>
      <c r="L61" s="16">
        <f t="shared" si="3"/>
        <v>0</v>
      </c>
    </row>
    <row r="62" spans="1:12" x14ac:dyDescent="0.2">
      <c r="A62" s="59"/>
      <c r="B62" s="60"/>
      <c r="C62" s="60" t="s">
        <v>266</v>
      </c>
      <c r="D62" s="12">
        <v>30</v>
      </c>
      <c r="E62" s="221">
        <v>4.5</v>
      </c>
      <c r="F62" s="61"/>
      <c r="G62" s="16">
        <f t="shared" si="0"/>
        <v>0</v>
      </c>
      <c r="H62" s="66">
        <f t="shared" si="16"/>
        <v>0</v>
      </c>
      <c r="I62" s="16"/>
      <c r="J62" s="66">
        <f t="shared" si="17"/>
        <v>0</v>
      </c>
      <c r="K62" s="16"/>
      <c r="L62" s="16">
        <f t="shared" si="3"/>
        <v>0</v>
      </c>
    </row>
    <row r="63" spans="1:12" x14ac:dyDescent="0.2">
      <c r="A63" s="59"/>
      <c r="B63" s="60"/>
      <c r="C63" s="60" t="s">
        <v>243</v>
      </c>
      <c r="D63" s="12">
        <v>0.5</v>
      </c>
      <c r="E63" s="221">
        <v>6.8</v>
      </c>
      <c r="F63" s="61"/>
      <c r="G63" s="16">
        <f t="shared" si="0"/>
        <v>0</v>
      </c>
      <c r="H63" s="66">
        <f t="shared" si="16"/>
        <v>0</v>
      </c>
      <c r="I63" s="16"/>
      <c r="J63" s="66">
        <f t="shared" si="17"/>
        <v>0</v>
      </c>
      <c r="K63" s="16"/>
      <c r="L63" s="16">
        <f t="shared" si="3"/>
        <v>0</v>
      </c>
    </row>
    <row r="64" spans="1:12" x14ac:dyDescent="0.2">
      <c r="A64" s="59"/>
      <c r="B64" s="60"/>
      <c r="C64" s="60" t="s">
        <v>267</v>
      </c>
      <c r="D64" s="12">
        <v>30</v>
      </c>
      <c r="E64" s="221">
        <v>6</v>
      </c>
      <c r="F64" s="61"/>
      <c r="G64" s="16">
        <f t="shared" si="0"/>
        <v>0</v>
      </c>
      <c r="H64" s="66">
        <f t="shared" si="16"/>
        <v>0</v>
      </c>
      <c r="I64" s="16"/>
      <c r="J64" s="66">
        <f t="shared" si="17"/>
        <v>0</v>
      </c>
      <c r="K64" s="16"/>
      <c r="L64" s="16">
        <f t="shared" si="3"/>
        <v>0</v>
      </c>
    </row>
    <row r="65" spans="1:12" x14ac:dyDescent="0.2">
      <c r="A65" s="59"/>
      <c r="B65" s="60"/>
      <c r="C65" s="60" t="s">
        <v>268</v>
      </c>
      <c r="D65" s="12">
        <v>30</v>
      </c>
      <c r="E65" s="221">
        <v>6</v>
      </c>
      <c r="F65" s="61"/>
      <c r="G65" s="16">
        <f t="shared" si="0"/>
        <v>0</v>
      </c>
      <c r="H65" s="66">
        <f t="shared" si="16"/>
        <v>0</v>
      </c>
      <c r="I65" s="16"/>
      <c r="J65" s="66">
        <f t="shared" si="17"/>
        <v>0</v>
      </c>
      <c r="K65" s="16"/>
      <c r="L65" s="16">
        <f t="shared" si="3"/>
        <v>0</v>
      </c>
    </row>
    <row r="66" spans="1:12" x14ac:dyDescent="0.2">
      <c r="A66" s="59"/>
      <c r="B66" s="60"/>
      <c r="C66" s="60" t="s">
        <v>269</v>
      </c>
      <c r="D66" s="12">
        <v>0.33</v>
      </c>
      <c r="E66" s="221">
        <v>5</v>
      </c>
      <c r="F66" s="61"/>
      <c r="G66" s="16">
        <f t="shared" si="0"/>
        <v>0</v>
      </c>
      <c r="H66" s="66">
        <f t="shared" si="16"/>
        <v>0</v>
      </c>
      <c r="I66" s="16"/>
      <c r="J66" s="66">
        <f t="shared" si="17"/>
        <v>0</v>
      </c>
      <c r="K66" s="16"/>
      <c r="L66" s="16">
        <f t="shared" si="3"/>
        <v>0</v>
      </c>
    </row>
    <row r="67" spans="1:12" x14ac:dyDescent="0.2">
      <c r="A67" s="59"/>
      <c r="B67" s="60"/>
      <c r="C67" s="60" t="s">
        <v>269</v>
      </c>
      <c r="D67" s="12">
        <v>30</v>
      </c>
      <c r="E67" s="221">
        <v>5</v>
      </c>
      <c r="F67" s="61"/>
      <c r="G67" s="16">
        <f t="shared" si="0"/>
        <v>0</v>
      </c>
      <c r="H67" s="66">
        <f t="shared" si="16"/>
        <v>0</v>
      </c>
      <c r="I67" s="16"/>
      <c r="J67" s="66">
        <f t="shared" si="17"/>
        <v>0</v>
      </c>
      <c r="K67" s="16"/>
      <c r="L67" s="16">
        <f t="shared" si="3"/>
        <v>0</v>
      </c>
    </row>
    <row r="68" spans="1:12" x14ac:dyDescent="0.2">
      <c r="A68" s="59"/>
      <c r="B68" s="60"/>
      <c r="C68" s="60" t="s">
        <v>270</v>
      </c>
      <c r="D68" s="12">
        <v>35</v>
      </c>
      <c r="E68" s="221">
        <v>5.5</v>
      </c>
      <c r="F68" s="61"/>
      <c r="G68" s="16">
        <f t="shared" si="0"/>
        <v>0</v>
      </c>
      <c r="H68" s="66">
        <f t="shared" si="16"/>
        <v>0</v>
      </c>
      <c r="I68" s="16"/>
      <c r="J68" s="66">
        <f t="shared" si="17"/>
        <v>0</v>
      </c>
      <c r="K68" s="16"/>
      <c r="L68" s="16">
        <f t="shared" si="3"/>
        <v>0</v>
      </c>
    </row>
    <row r="69" spans="1:12" x14ac:dyDescent="0.2">
      <c r="A69" s="59"/>
      <c r="B69" s="60"/>
      <c r="C69" s="60" t="s">
        <v>271</v>
      </c>
      <c r="D69" s="12">
        <v>0.5</v>
      </c>
      <c r="E69" s="221">
        <v>5.5</v>
      </c>
      <c r="F69" s="61"/>
      <c r="G69" s="16">
        <f t="shared" si="0"/>
        <v>0</v>
      </c>
      <c r="H69" s="66">
        <f t="shared" si="16"/>
        <v>0</v>
      </c>
      <c r="I69" s="16"/>
      <c r="J69" s="66">
        <f t="shared" si="17"/>
        <v>0</v>
      </c>
      <c r="K69" s="16"/>
      <c r="L69" s="16">
        <f t="shared" si="3"/>
        <v>0</v>
      </c>
    </row>
    <row r="70" spans="1:12" x14ac:dyDescent="0.2">
      <c r="A70" s="59"/>
      <c r="B70" s="60"/>
      <c r="C70" s="60" t="s">
        <v>272</v>
      </c>
      <c r="D70" s="12">
        <v>1</v>
      </c>
      <c r="E70" s="221">
        <v>5.2</v>
      </c>
      <c r="F70" s="61"/>
      <c r="G70" s="16">
        <f t="shared" si="0"/>
        <v>0</v>
      </c>
      <c r="H70" s="66">
        <f t="shared" si="16"/>
        <v>0</v>
      </c>
      <c r="I70" s="16"/>
      <c r="J70" s="66">
        <f t="shared" si="17"/>
        <v>0</v>
      </c>
      <c r="K70" s="16"/>
      <c r="L70" s="16">
        <f t="shared" si="3"/>
        <v>0</v>
      </c>
    </row>
    <row r="71" spans="1:12" x14ac:dyDescent="0.2">
      <c r="A71" s="59"/>
      <c r="B71" s="60"/>
      <c r="C71" s="60" t="s">
        <v>273</v>
      </c>
      <c r="D71" s="12">
        <v>30</v>
      </c>
      <c r="E71" s="221">
        <v>6</v>
      </c>
      <c r="F71" s="61"/>
      <c r="G71" s="16">
        <f t="shared" si="0"/>
        <v>0</v>
      </c>
      <c r="H71" s="66">
        <f t="shared" si="16"/>
        <v>0</v>
      </c>
      <c r="I71" s="16"/>
      <c r="J71" s="66">
        <f t="shared" si="17"/>
        <v>0</v>
      </c>
      <c r="K71" s="16"/>
      <c r="L71" s="16">
        <f t="shared" si="3"/>
        <v>0</v>
      </c>
    </row>
    <row r="72" spans="1:12" x14ac:dyDescent="0.2">
      <c r="A72" s="59"/>
      <c r="B72" s="60"/>
      <c r="C72" s="60" t="s">
        <v>273</v>
      </c>
      <c r="D72" s="12">
        <v>35</v>
      </c>
      <c r="E72" s="221">
        <v>6</v>
      </c>
      <c r="F72" s="61"/>
      <c r="G72" s="16">
        <f t="shared" si="0"/>
        <v>0</v>
      </c>
      <c r="H72" s="66">
        <f t="shared" si="16"/>
        <v>0</v>
      </c>
      <c r="I72" s="16"/>
      <c r="J72" s="66">
        <f t="shared" si="17"/>
        <v>0</v>
      </c>
      <c r="K72" s="16"/>
      <c r="L72" s="16">
        <f t="shared" si="3"/>
        <v>0</v>
      </c>
    </row>
    <row r="73" spans="1:12" x14ac:dyDescent="0.2">
      <c r="A73" s="59"/>
      <c r="B73" s="60"/>
      <c r="C73" s="60" t="s">
        <v>274</v>
      </c>
      <c r="D73" s="12">
        <v>0.5</v>
      </c>
      <c r="E73" s="221">
        <v>5.5</v>
      </c>
      <c r="F73" s="61"/>
      <c r="G73" s="16">
        <f t="shared" si="0"/>
        <v>0</v>
      </c>
      <c r="H73" s="66">
        <f t="shared" si="16"/>
        <v>0</v>
      </c>
      <c r="I73" s="16"/>
      <c r="J73" s="66">
        <f t="shared" si="17"/>
        <v>0</v>
      </c>
      <c r="K73" s="16"/>
      <c r="L73" s="16">
        <f t="shared" si="3"/>
        <v>0</v>
      </c>
    </row>
    <row r="74" spans="1:12" x14ac:dyDescent="0.2">
      <c r="A74" s="59"/>
      <c r="B74" s="60"/>
      <c r="C74" s="60" t="s">
        <v>275</v>
      </c>
      <c r="D74" s="12">
        <v>1</v>
      </c>
      <c r="E74" s="221">
        <v>5.6</v>
      </c>
      <c r="F74" s="61"/>
      <c r="G74" s="16">
        <f t="shared" si="0"/>
        <v>0</v>
      </c>
      <c r="H74" s="66">
        <f t="shared" si="16"/>
        <v>0</v>
      </c>
      <c r="I74" s="16"/>
      <c r="J74" s="66">
        <f t="shared" si="17"/>
        <v>0</v>
      </c>
      <c r="K74" s="16"/>
      <c r="L74" s="16">
        <f t="shared" si="3"/>
        <v>0</v>
      </c>
    </row>
    <row r="75" spans="1:12" x14ac:dyDescent="0.2">
      <c r="A75" s="59"/>
      <c r="B75" s="60"/>
      <c r="C75" s="60" t="s">
        <v>275</v>
      </c>
      <c r="D75" s="12">
        <v>1</v>
      </c>
      <c r="E75" s="221">
        <v>5.8</v>
      </c>
      <c r="F75" s="61"/>
      <c r="G75" s="16">
        <f t="shared" si="0"/>
        <v>0</v>
      </c>
      <c r="H75" s="66">
        <f t="shared" si="16"/>
        <v>0</v>
      </c>
      <c r="I75" s="16"/>
      <c r="J75" s="66">
        <f t="shared" si="17"/>
        <v>0</v>
      </c>
      <c r="K75" s="16"/>
      <c r="L75" s="16">
        <f t="shared" si="3"/>
        <v>0</v>
      </c>
    </row>
    <row r="76" spans="1:12" x14ac:dyDescent="0.2">
      <c r="A76" s="59"/>
      <c r="B76" s="60"/>
      <c r="C76" s="60" t="s">
        <v>276</v>
      </c>
      <c r="D76" s="12">
        <v>0.5</v>
      </c>
      <c r="E76" s="221">
        <v>5.0999999999999996</v>
      </c>
      <c r="F76" s="61"/>
      <c r="G76" s="16">
        <f t="shared" si="0"/>
        <v>0</v>
      </c>
      <c r="H76" s="66">
        <f t="shared" si="16"/>
        <v>0</v>
      </c>
      <c r="I76" s="16"/>
      <c r="J76" s="66">
        <f t="shared" si="17"/>
        <v>0</v>
      </c>
      <c r="K76" s="16"/>
      <c r="L76" s="16">
        <f t="shared" si="3"/>
        <v>0</v>
      </c>
    </row>
    <row r="77" spans="1:12" x14ac:dyDescent="0.2">
      <c r="A77" s="59"/>
      <c r="B77" s="60"/>
      <c r="C77" s="60" t="s">
        <v>276</v>
      </c>
      <c r="D77" s="12">
        <v>30</v>
      </c>
      <c r="E77" s="221">
        <v>5.0999999999999996</v>
      </c>
      <c r="F77" s="61"/>
      <c r="G77" s="16">
        <f t="shared" si="0"/>
        <v>0</v>
      </c>
      <c r="H77" s="66">
        <f t="shared" si="16"/>
        <v>0</v>
      </c>
      <c r="I77" s="16"/>
      <c r="J77" s="66">
        <f t="shared" si="17"/>
        <v>0</v>
      </c>
      <c r="K77" s="16"/>
      <c r="L77" s="16">
        <f t="shared" si="3"/>
        <v>0</v>
      </c>
    </row>
    <row r="78" spans="1:12" x14ac:dyDescent="0.2">
      <c r="A78" s="59"/>
      <c r="B78" s="60"/>
      <c r="C78" s="60" t="s">
        <v>277</v>
      </c>
      <c r="D78" s="12">
        <v>0.75</v>
      </c>
      <c r="E78" s="221">
        <v>4.5</v>
      </c>
      <c r="F78" s="61"/>
      <c r="G78" s="16">
        <f t="shared" si="0"/>
        <v>0</v>
      </c>
      <c r="H78" s="66">
        <f t="shared" si="16"/>
        <v>0</v>
      </c>
      <c r="I78" s="16"/>
      <c r="J78" s="66">
        <f t="shared" si="17"/>
        <v>0</v>
      </c>
      <c r="K78" s="16"/>
      <c r="L78" s="16">
        <f t="shared" si="3"/>
        <v>0</v>
      </c>
    </row>
    <row r="79" spans="1:12" x14ac:dyDescent="0.2">
      <c r="A79" s="59"/>
      <c r="B79" s="60"/>
      <c r="C79" s="60" t="s">
        <v>278</v>
      </c>
      <c r="D79" s="12">
        <v>30</v>
      </c>
      <c r="E79" s="221">
        <v>4.7</v>
      </c>
      <c r="F79" s="61"/>
      <c r="G79" s="16">
        <f>ROUND(D79*F79,2)</f>
        <v>0</v>
      </c>
      <c r="H79" s="66">
        <f t="shared" si="16"/>
        <v>0</v>
      </c>
      <c r="I79" s="16"/>
      <c r="J79" s="66">
        <f t="shared" si="17"/>
        <v>0</v>
      </c>
      <c r="K79" s="16"/>
      <c r="L79" s="16">
        <f>ROUND((J79+K79)-(H79+I79),2)</f>
        <v>0</v>
      </c>
    </row>
    <row r="80" spans="1:12" x14ac:dyDescent="0.2">
      <c r="A80" s="59"/>
      <c r="B80" s="60"/>
      <c r="C80" s="60" t="s">
        <v>279</v>
      </c>
      <c r="D80" s="12">
        <v>0.5</v>
      </c>
      <c r="E80" s="221">
        <v>6.8</v>
      </c>
      <c r="F80" s="61"/>
      <c r="G80" s="16">
        <f>ROUND(D80*F80,2)</f>
        <v>0</v>
      </c>
      <c r="H80" s="66">
        <f t="shared" si="16"/>
        <v>0</v>
      </c>
      <c r="I80" s="16"/>
      <c r="J80" s="66">
        <f t="shared" si="17"/>
        <v>0</v>
      </c>
      <c r="K80" s="16"/>
      <c r="L80" s="16">
        <f>ROUND((J80+K80)-(H80+I80),2)</f>
        <v>0</v>
      </c>
    </row>
    <row r="81" spans="1:12" x14ac:dyDescent="0.2">
      <c r="A81" s="59"/>
      <c r="B81" s="60"/>
      <c r="C81" s="60" t="s">
        <v>279</v>
      </c>
      <c r="D81" s="12">
        <v>30</v>
      </c>
      <c r="E81" s="221">
        <v>6.8</v>
      </c>
      <c r="F81" s="61"/>
      <c r="G81" s="16">
        <f t="shared" si="0"/>
        <v>0</v>
      </c>
      <c r="H81" s="66">
        <f t="shared" si="16"/>
        <v>0</v>
      </c>
      <c r="I81" s="16"/>
      <c r="J81" s="66">
        <f t="shared" si="17"/>
        <v>0</v>
      </c>
      <c r="K81" s="16"/>
      <c r="L81" s="16">
        <f t="shared" si="3"/>
        <v>0</v>
      </c>
    </row>
    <row r="82" spans="1:12" x14ac:dyDescent="0.2">
      <c r="A82" s="59"/>
      <c r="B82" s="60"/>
      <c r="C82" s="60" t="s">
        <v>280</v>
      </c>
      <c r="D82" s="12">
        <v>0.5</v>
      </c>
      <c r="E82" s="221">
        <v>7</v>
      </c>
      <c r="F82" s="61"/>
      <c r="G82" s="16">
        <f t="shared" si="0"/>
        <v>0</v>
      </c>
      <c r="H82" s="66">
        <f t="shared" si="16"/>
        <v>0</v>
      </c>
      <c r="I82" s="16"/>
      <c r="J82" s="66">
        <f t="shared" si="17"/>
        <v>0</v>
      </c>
      <c r="K82" s="16"/>
      <c r="L82" s="16">
        <f t="shared" si="3"/>
        <v>0</v>
      </c>
    </row>
    <row r="83" spans="1:12" x14ac:dyDescent="0.2">
      <c r="A83" s="59"/>
      <c r="B83" s="60"/>
      <c r="C83" s="60" t="s">
        <v>280</v>
      </c>
      <c r="D83" s="12">
        <v>30</v>
      </c>
      <c r="E83" s="221">
        <v>7</v>
      </c>
      <c r="F83" s="61"/>
      <c r="G83" s="16">
        <f t="shared" si="0"/>
        <v>0</v>
      </c>
      <c r="H83" s="66">
        <f t="shared" si="16"/>
        <v>0</v>
      </c>
      <c r="I83" s="16"/>
      <c r="J83" s="66">
        <f t="shared" si="17"/>
        <v>0</v>
      </c>
      <c r="K83" s="16"/>
      <c r="L83" s="16">
        <f t="shared" si="3"/>
        <v>0</v>
      </c>
    </row>
    <row r="84" spans="1:12" x14ac:dyDescent="0.2">
      <c r="A84" s="59"/>
      <c r="B84" s="60"/>
      <c r="C84" s="60" t="s">
        <v>281</v>
      </c>
      <c r="D84" s="12">
        <v>0.75</v>
      </c>
      <c r="E84" s="221">
        <v>5.9</v>
      </c>
      <c r="F84" s="61"/>
      <c r="G84" s="16">
        <f t="shared" si="0"/>
        <v>0</v>
      </c>
      <c r="H84" s="66">
        <f t="shared" si="16"/>
        <v>0</v>
      </c>
      <c r="I84" s="16"/>
      <c r="J84" s="66">
        <f t="shared" si="17"/>
        <v>0</v>
      </c>
      <c r="K84" s="16"/>
      <c r="L84" s="16">
        <f t="shared" si="3"/>
        <v>0</v>
      </c>
    </row>
    <row r="85" spans="1:12" x14ac:dyDescent="0.2">
      <c r="A85" s="59"/>
      <c r="B85" s="60"/>
      <c r="C85" s="60" t="s">
        <v>282</v>
      </c>
      <c r="D85" s="12">
        <v>30</v>
      </c>
      <c r="E85" s="221">
        <v>4.9000000000000004</v>
      </c>
      <c r="F85" s="61"/>
      <c r="G85" s="16">
        <f t="shared" si="0"/>
        <v>0</v>
      </c>
      <c r="H85" s="66">
        <f t="shared" si="16"/>
        <v>0</v>
      </c>
      <c r="I85" s="16"/>
      <c r="J85" s="66">
        <f t="shared" si="17"/>
        <v>0</v>
      </c>
      <c r="K85" s="16"/>
      <c r="L85" s="16">
        <f t="shared" si="3"/>
        <v>0</v>
      </c>
    </row>
    <row r="86" spans="1:12" x14ac:dyDescent="0.2">
      <c r="A86" s="59"/>
      <c r="B86" s="60"/>
      <c r="C86" s="60" t="s">
        <v>282</v>
      </c>
      <c r="D86" s="12">
        <v>30</v>
      </c>
      <c r="E86" s="221">
        <v>5.4</v>
      </c>
      <c r="F86" s="61"/>
      <c r="G86" s="16">
        <f t="shared" si="0"/>
        <v>0</v>
      </c>
      <c r="H86" s="66">
        <f t="shared" si="16"/>
        <v>0</v>
      </c>
      <c r="I86" s="16"/>
      <c r="J86" s="66">
        <f t="shared" si="17"/>
        <v>0</v>
      </c>
      <c r="K86" s="16"/>
      <c r="L86" s="16">
        <f t="shared" si="3"/>
        <v>0</v>
      </c>
    </row>
    <row r="87" spans="1:12" x14ac:dyDescent="0.2">
      <c r="A87" s="59"/>
      <c r="B87" s="60"/>
      <c r="C87" s="60" t="s">
        <v>282</v>
      </c>
      <c r="D87" s="12">
        <v>30</v>
      </c>
      <c r="E87" s="221">
        <v>5.6</v>
      </c>
      <c r="F87" s="61"/>
      <c r="G87" s="16">
        <f t="shared" si="0"/>
        <v>0</v>
      </c>
      <c r="H87" s="66">
        <f t="shared" si="16"/>
        <v>0</v>
      </c>
      <c r="I87" s="16"/>
      <c r="J87" s="66">
        <f t="shared" si="17"/>
        <v>0</v>
      </c>
      <c r="K87" s="16"/>
      <c r="L87" s="16">
        <f t="shared" si="3"/>
        <v>0</v>
      </c>
    </row>
    <row r="88" spans="1:12" x14ac:dyDescent="0.2">
      <c r="A88" s="59"/>
      <c r="B88" s="60"/>
      <c r="C88" s="60" t="s">
        <v>282</v>
      </c>
      <c r="D88" s="12">
        <v>30</v>
      </c>
      <c r="E88" s="221">
        <v>5.8</v>
      </c>
      <c r="F88" s="61"/>
      <c r="G88" s="16">
        <f t="shared" si="0"/>
        <v>0</v>
      </c>
      <c r="H88" s="66">
        <f t="shared" si="16"/>
        <v>0</v>
      </c>
      <c r="I88" s="16"/>
      <c r="J88" s="66">
        <f t="shared" si="17"/>
        <v>0</v>
      </c>
      <c r="K88" s="16"/>
      <c r="L88" s="16">
        <f t="shared" si="3"/>
        <v>0</v>
      </c>
    </row>
    <row r="89" spans="1:12" x14ac:dyDescent="0.2">
      <c r="A89" s="59"/>
      <c r="B89" s="60"/>
      <c r="C89" s="60" t="s">
        <v>283</v>
      </c>
      <c r="D89" s="12">
        <v>0.5</v>
      </c>
      <c r="E89" s="221">
        <v>5.2</v>
      </c>
      <c r="F89" s="61"/>
      <c r="G89" s="16">
        <f t="shared" si="0"/>
        <v>0</v>
      </c>
      <c r="H89" s="66">
        <f t="shared" si="16"/>
        <v>0</v>
      </c>
      <c r="I89" s="16"/>
      <c r="J89" s="66">
        <f t="shared" si="17"/>
        <v>0</v>
      </c>
      <c r="K89" s="16"/>
      <c r="L89" s="16">
        <f t="shared" si="3"/>
        <v>0</v>
      </c>
    </row>
    <row r="90" spans="1:12" x14ac:dyDescent="0.2">
      <c r="A90" s="59"/>
      <c r="B90" s="60"/>
      <c r="C90" s="60" t="s">
        <v>284</v>
      </c>
      <c r="D90" s="12">
        <v>0.5</v>
      </c>
      <c r="E90" s="221">
        <v>5.2</v>
      </c>
      <c r="F90" s="61"/>
      <c r="G90" s="16">
        <f t="shared" si="0"/>
        <v>0</v>
      </c>
      <c r="H90" s="66">
        <f t="shared" si="16"/>
        <v>0</v>
      </c>
      <c r="I90" s="16"/>
      <c r="J90" s="66">
        <f t="shared" si="17"/>
        <v>0</v>
      </c>
      <c r="K90" s="16"/>
      <c r="L90" s="16">
        <f t="shared" si="3"/>
        <v>0</v>
      </c>
    </row>
    <row r="91" spans="1:12" x14ac:dyDescent="0.2">
      <c r="A91" s="59"/>
      <c r="B91" s="60"/>
      <c r="C91" s="60" t="s">
        <v>285</v>
      </c>
      <c r="D91" s="12">
        <v>0.5</v>
      </c>
      <c r="E91" s="221">
        <v>4.8</v>
      </c>
      <c r="F91" s="61"/>
      <c r="G91" s="16">
        <f t="shared" si="0"/>
        <v>0</v>
      </c>
      <c r="H91" s="66">
        <f t="shared" si="16"/>
        <v>0</v>
      </c>
      <c r="I91" s="16"/>
      <c r="J91" s="66">
        <f t="shared" si="17"/>
        <v>0</v>
      </c>
      <c r="K91" s="16"/>
      <c r="L91" s="16">
        <f t="shared" si="3"/>
        <v>0</v>
      </c>
    </row>
    <row r="92" spans="1:12" x14ac:dyDescent="0.2">
      <c r="A92" s="59"/>
      <c r="B92" s="60"/>
      <c r="C92" s="60" t="s">
        <v>285</v>
      </c>
      <c r="D92" s="12">
        <v>30</v>
      </c>
      <c r="E92" s="221">
        <v>4.8</v>
      </c>
      <c r="F92" s="61"/>
      <c r="G92" s="16">
        <f t="shared" ref="G92:G148" si="18">ROUND(D92*F92,2)</f>
        <v>0</v>
      </c>
      <c r="H92" s="66">
        <f t="shared" si="16"/>
        <v>0</v>
      </c>
      <c r="I92" s="16"/>
      <c r="J92" s="66">
        <f t="shared" si="17"/>
        <v>0</v>
      </c>
      <c r="K92" s="16"/>
      <c r="L92" s="16">
        <f t="shared" ref="L92:L148" si="19">ROUND((J92+K92)-(H92+I92),2)</f>
        <v>0</v>
      </c>
    </row>
    <row r="93" spans="1:12" x14ac:dyDescent="0.2">
      <c r="A93" s="59"/>
      <c r="B93" s="60"/>
      <c r="C93" s="60" t="s">
        <v>286</v>
      </c>
      <c r="D93" s="12">
        <v>30</v>
      </c>
      <c r="E93" s="221">
        <v>5.8</v>
      </c>
      <c r="F93" s="61"/>
      <c r="G93" s="16">
        <f t="shared" si="18"/>
        <v>0</v>
      </c>
      <c r="H93" s="66">
        <f t="shared" si="16"/>
        <v>0</v>
      </c>
      <c r="I93" s="16"/>
      <c r="J93" s="66">
        <f t="shared" si="17"/>
        <v>0</v>
      </c>
      <c r="K93" s="16"/>
      <c r="L93" s="16">
        <f t="shared" si="19"/>
        <v>0</v>
      </c>
    </row>
    <row r="94" spans="1:12" x14ac:dyDescent="0.2">
      <c r="A94" s="59"/>
      <c r="B94" s="60"/>
      <c r="C94" s="60" t="s">
        <v>287</v>
      </c>
      <c r="D94" s="12">
        <v>0.33</v>
      </c>
      <c r="E94" s="221">
        <v>7</v>
      </c>
      <c r="F94" s="61"/>
      <c r="G94" s="16">
        <f t="shared" si="18"/>
        <v>0</v>
      </c>
      <c r="H94" s="66">
        <f t="shared" si="16"/>
        <v>0</v>
      </c>
      <c r="I94" s="16"/>
      <c r="J94" s="66">
        <f t="shared" si="17"/>
        <v>0</v>
      </c>
      <c r="K94" s="16"/>
      <c r="L94" s="16">
        <f t="shared" si="19"/>
        <v>0</v>
      </c>
    </row>
    <row r="95" spans="1:12" x14ac:dyDescent="0.2">
      <c r="A95" s="59"/>
      <c r="B95" s="60"/>
      <c r="C95" s="60" t="s">
        <v>287</v>
      </c>
      <c r="D95" s="12">
        <v>30</v>
      </c>
      <c r="E95" s="221">
        <v>7</v>
      </c>
      <c r="F95" s="61"/>
      <c r="G95" s="16">
        <f t="shared" si="18"/>
        <v>0</v>
      </c>
      <c r="H95" s="66">
        <f t="shared" si="16"/>
        <v>0</v>
      </c>
      <c r="I95" s="16"/>
      <c r="J95" s="66">
        <f t="shared" si="17"/>
        <v>0</v>
      </c>
      <c r="K95" s="16"/>
      <c r="L95" s="16">
        <f t="shared" si="19"/>
        <v>0</v>
      </c>
    </row>
    <row r="96" spans="1:12" x14ac:dyDescent="0.2">
      <c r="A96" s="59"/>
      <c r="B96" s="60"/>
      <c r="C96" s="60" t="s">
        <v>288</v>
      </c>
      <c r="D96" s="12">
        <v>0.33</v>
      </c>
      <c r="E96" s="221">
        <v>7</v>
      </c>
      <c r="F96" s="61"/>
      <c r="G96" s="16">
        <f t="shared" si="18"/>
        <v>0</v>
      </c>
      <c r="H96" s="66">
        <f t="shared" si="16"/>
        <v>0</v>
      </c>
      <c r="I96" s="16"/>
      <c r="J96" s="66">
        <f t="shared" si="17"/>
        <v>0</v>
      </c>
      <c r="K96" s="16"/>
      <c r="L96" s="16">
        <f t="shared" si="19"/>
        <v>0</v>
      </c>
    </row>
    <row r="97" spans="1:12" x14ac:dyDescent="0.2">
      <c r="A97" s="59"/>
      <c r="B97" s="60"/>
      <c r="C97" s="60" t="s">
        <v>288</v>
      </c>
      <c r="D97" s="12">
        <v>30</v>
      </c>
      <c r="E97" s="221">
        <v>7</v>
      </c>
      <c r="F97" s="61"/>
      <c r="G97" s="16">
        <f t="shared" si="18"/>
        <v>0</v>
      </c>
      <c r="H97" s="66">
        <f t="shared" si="16"/>
        <v>0</v>
      </c>
      <c r="I97" s="16"/>
      <c r="J97" s="66">
        <f t="shared" si="17"/>
        <v>0</v>
      </c>
      <c r="K97" s="16"/>
      <c r="L97" s="16">
        <f t="shared" si="19"/>
        <v>0</v>
      </c>
    </row>
    <row r="98" spans="1:12" x14ac:dyDescent="0.2">
      <c r="A98" s="59"/>
      <c r="B98" s="60"/>
      <c r="C98" s="60" t="s">
        <v>289</v>
      </c>
      <c r="D98" s="12">
        <v>30</v>
      </c>
      <c r="E98" s="221">
        <v>7</v>
      </c>
      <c r="F98" s="61"/>
      <c r="G98" s="16">
        <f t="shared" si="18"/>
        <v>0</v>
      </c>
      <c r="H98" s="66">
        <f t="shared" si="16"/>
        <v>0</v>
      </c>
      <c r="I98" s="16"/>
      <c r="J98" s="66">
        <f t="shared" si="17"/>
        <v>0</v>
      </c>
      <c r="K98" s="16"/>
      <c r="L98" s="16">
        <f t="shared" si="19"/>
        <v>0</v>
      </c>
    </row>
    <row r="99" spans="1:12" x14ac:dyDescent="0.2">
      <c r="A99" s="59"/>
      <c r="B99" s="60"/>
      <c r="C99" s="60" t="s">
        <v>290</v>
      </c>
      <c r="D99" s="12">
        <v>0.33</v>
      </c>
      <c r="E99" s="221">
        <v>6</v>
      </c>
      <c r="F99" s="61"/>
      <c r="G99" s="16">
        <f t="shared" si="18"/>
        <v>0</v>
      </c>
      <c r="H99" s="66">
        <f t="shared" si="16"/>
        <v>0</v>
      </c>
      <c r="I99" s="16"/>
      <c r="J99" s="66">
        <f t="shared" si="17"/>
        <v>0</v>
      </c>
      <c r="K99" s="16"/>
      <c r="L99" s="16">
        <f t="shared" si="19"/>
        <v>0</v>
      </c>
    </row>
    <row r="100" spans="1:12" x14ac:dyDescent="0.2">
      <c r="A100" s="59"/>
      <c r="B100" s="60"/>
      <c r="C100" s="60" t="s">
        <v>290</v>
      </c>
      <c r="D100" s="12">
        <v>30</v>
      </c>
      <c r="E100" s="221">
        <v>6</v>
      </c>
      <c r="F100" s="61"/>
      <c r="G100" s="16">
        <f t="shared" si="18"/>
        <v>0</v>
      </c>
      <c r="H100" s="66">
        <f t="shared" si="16"/>
        <v>0</v>
      </c>
      <c r="I100" s="16"/>
      <c r="J100" s="66">
        <f t="shared" si="17"/>
        <v>0</v>
      </c>
      <c r="K100" s="16"/>
      <c r="L100" s="16">
        <f t="shared" si="19"/>
        <v>0</v>
      </c>
    </row>
    <row r="101" spans="1:12" x14ac:dyDescent="0.2">
      <c r="A101" s="59"/>
      <c r="B101" s="60"/>
      <c r="C101" s="60" t="s">
        <v>291</v>
      </c>
      <c r="D101" s="12">
        <v>30</v>
      </c>
      <c r="E101" s="221">
        <v>8</v>
      </c>
      <c r="F101" s="61"/>
      <c r="G101" s="16">
        <f t="shared" si="18"/>
        <v>0</v>
      </c>
      <c r="H101" s="66">
        <f t="shared" si="16"/>
        <v>0</v>
      </c>
      <c r="I101" s="16"/>
      <c r="J101" s="66">
        <f t="shared" si="17"/>
        <v>0</v>
      </c>
      <c r="K101" s="16"/>
      <c r="L101" s="16">
        <f t="shared" si="19"/>
        <v>0</v>
      </c>
    </row>
    <row r="102" spans="1:12" x14ac:dyDescent="0.2">
      <c r="A102" s="59"/>
      <c r="B102" s="60"/>
      <c r="C102" s="190" t="s">
        <v>292</v>
      </c>
      <c r="D102" s="12">
        <v>0.33</v>
      </c>
      <c r="E102" s="221">
        <v>7.2</v>
      </c>
      <c r="F102" s="61"/>
      <c r="G102" s="16">
        <f>ROUND(D102*F102,2)</f>
        <v>0</v>
      </c>
      <c r="H102" s="66">
        <f t="shared" si="16"/>
        <v>0</v>
      </c>
      <c r="I102" s="16"/>
      <c r="J102" s="66">
        <f t="shared" si="17"/>
        <v>0</v>
      </c>
      <c r="K102" s="16"/>
      <c r="L102" s="16">
        <f>ROUND((J102+K102)-(H102+I102),2)</f>
        <v>0</v>
      </c>
    </row>
    <row r="103" spans="1:12" x14ac:dyDescent="0.2">
      <c r="A103" s="59"/>
      <c r="B103" s="60"/>
      <c r="C103" s="60" t="s">
        <v>292</v>
      </c>
      <c r="D103" s="12">
        <v>30</v>
      </c>
      <c r="E103" s="221">
        <v>7.2</v>
      </c>
      <c r="F103" s="61"/>
      <c r="G103" s="16">
        <f t="shared" si="18"/>
        <v>0</v>
      </c>
      <c r="H103" s="66">
        <f t="shared" si="16"/>
        <v>0</v>
      </c>
      <c r="I103" s="16"/>
      <c r="J103" s="66">
        <f t="shared" si="17"/>
        <v>0</v>
      </c>
      <c r="K103" s="16"/>
      <c r="L103" s="16">
        <f t="shared" si="19"/>
        <v>0</v>
      </c>
    </row>
    <row r="104" spans="1:12" x14ac:dyDescent="0.2">
      <c r="A104" s="59"/>
      <c r="B104" s="60"/>
      <c r="C104" s="60" t="s">
        <v>293</v>
      </c>
      <c r="D104" s="12">
        <v>0.75</v>
      </c>
      <c r="E104" s="221">
        <v>5.9</v>
      </c>
      <c r="F104" s="61"/>
      <c r="G104" s="16">
        <f t="shared" si="18"/>
        <v>0</v>
      </c>
      <c r="H104" s="66">
        <f t="shared" si="16"/>
        <v>0</v>
      </c>
      <c r="I104" s="16"/>
      <c r="J104" s="66">
        <f t="shared" si="17"/>
        <v>0</v>
      </c>
      <c r="K104" s="16"/>
      <c r="L104" s="16">
        <f t="shared" si="19"/>
        <v>0</v>
      </c>
    </row>
    <row r="105" spans="1:12" x14ac:dyDescent="0.2">
      <c r="A105" s="59"/>
      <c r="B105" s="60"/>
      <c r="C105" s="60" t="s">
        <v>294</v>
      </c>
      <c r="D105" s="12">
        <v>0.75</v>
      </c>
      <c r="E105" s="221">
        <v>4.8</v>
      </c>
      <c r="F105" s="61"/>
      <c r="G105" s="16">
        <f t="shared" si="18"/>
        <v>0</v>
      </c>
      <c r="H105" s="66">
        <f t="shared" si="16"/>
        <v>0</v>
      </c>
      <c r="I105" s="16"/>
      <c r="J105" s="66">
        <f t="shared" si="17"/>
        <v>0</v>
      </c>
      <c r="K105" s="16"/>
      <c r="L105" s="16">
        <f t="shared" si="19"/>
        <v>0</v>
      </c>
    </row>
    <row r="106" spans="1:12" x14ac:dyDescent="0.2">
      <c r="A106" s="59"/>
      <c r="B106" s="60"/>
      <c r="C106" s="60" t="s">
        <v>295</v>
      </c>
      <c r="D106" s="12">
        <v>0.5</v>
      </c>
      <c r="E106" s="221">
        <v>4.5</v>
      </c>
      <c r="F106" s="61"/>
      <c r="G106" s="16">
        <f t="shared" si="18"/>
        <v>0</v>
      </c>
      <c r="H106" s="66">
        <f t="shared" si="16"/>
        <v>0</v>
      </c>
      <c r="I106" s="16"/>
      <c r="J106" s="66">
        <f t="shared" si="17"/>
        <v>0</v>
      </c>
      <c r="K106" s="16"/>
      <c r="L106" s="16">
        <f t="shared" si="19"/>
        <v>0</v>
      </c>
    </row>
    <row r="107" spans="1:12" x14ac:dyDescent="0.2">
      <c r="A107" s="59"/>
      <c r="B107" s="60"/>
      <c r="C107" s="60" t="s">
        <v>295</v>
      </c>
      <c r="D107" s="12">
        <v>1</v>
      </c>
      <c r="E107" s="221">
        <v>4.5</v>
      </c>
      <c r="F107" s="61"/>
      <c r="G107" s="16">
        <f t="shared" si="18"/>
        <v>0</v>
      </c>
      <c r="H107" s="66">
        <f t="shared" si="16"/>
        <v>0</v>
      </c>
      <c r="I107" s="16"/>
      <c r="J107" s="66">
        <f t="shared" si="17"/>
        <v>0</v>
      </c>
      <c r="K107" s="16"/>
      <c r="L107" s="16">
        <f t="shared" si="19"/>
        <v>0</v>
      </c>
    </row>
    <row r="108" spans="1:12" x14ac:dyDescent="0.2">
      <c r="A108" s="59"/>
      <c r="B108" s="60"/>
      <c r="C108" s="60" t="s">
        <v>296</v>
      </c>
      <c r="D108" s="12">
        <v>0.33</v>
      </c>
      <c r="E108" s="221">
        <v>7</v>
      </c>
      <c r="F108" s="61"/>
      <c r="G108" s="16">
        <f t="shared" si="18"/>
        <v>0</v>
      </c>
      <c r="H108" s="66">
        <f t="shared" si="16"/>
        <v>0</v>
      </c>
      <c r="I108" s="16"/>
      <c r="J108" s="66">
        <f t="shared" si="17"/>
        <v>0</v>
      </c>
      <c r="K108" s="16"/>
      <c r="L108" s="16">
        <f t="shared" si="19"/>
        <v>0</v>
      </c>
    </row>
    <row r="109" spans="1:12" x14ac:dyDescent="0.2">
      <c r="A109" s="59"/>
      <c r="B109" s="60"/>
      <c r="C109" s="60" t="s">
        <v>296</v>
      </c>
      <c r="D109" s="12">
        <v>30</v>
      </c>
      <c r="E109" s="221">
        <v>7</v>
      </c>
      <c r="F109" s="61"/>
      <c r="G109" s="16">
        <f t="shared" si="18"/>
        <v>0</v>
      </c>
      <c r="H109" s="66">
        <f t="shared" si="16"/>
        <v>0</v>
      </c>
      <c r="I109" s="16"/>
      <c r="J109" s="66">
        <f t="shared" si="17"/>
        <v>0</v>
      </c>
      <c r="K109" s="16"/>
      <c r="L109" s="16">
        <f t="shared" si="19"/>
        <v>0</v>
      </c>
    </row>
    <row r="110" spans="1:12" x14ac:dyDescent="0.2">
      <c r="A110" s="59"/>
      <c r="B110" s="60"/>
      <c r="C110" s="60" t="s">
        <v>297</v>
      </c>
      <c r="D110" s="12">
        <v>0.5</v>
      </c>
      <c r="E110" s="221">
        <v>5</v>
      </c>
      <c r="F110" s="61"/>
      <c r="G110" s="16">
        <f t="shared" si="18"/>
        <v>0</v>
      </c>
      <c r="H110" s="66">
        <f t="shared" si="16"/>
        <v>0</v>
      </c>
      <c r="I110" s="16"/>
      <c r="J110" s="66">
        <f t="shared" si="17"/>
        <v>0</v>
      </c>
      <c r="K110" s="16"/>
      <c r="L110" s="16">
        <f t="shared" si="19"/>
        <v>0</v>
      </c>
    </row>
    <row r="111" spans="1:12" x14ac:dyDescent="0.2">
      <c r="A111" s="59"/>
      <c r="B111" s="60"/>
      <c r="C111" s="60" t="s">
        <v>298</v>
      </c>
      <c r="D111" s="12">
        <v>0.5</v>
      </c>
      <c r="E111" s="221">
        <v>5.3</v>
      </c>
      <c r="F111" s="61"/>
      <c r="G111" s="16">
        <f t="shared" si="18"/>
        <v>0</v>
      </c>
      <c r="H111" s="66">
        <f t="shared" si="16"/>
        <v>0</v>
      </c>
      <c r="I111" s="16"/>
      <c r="J111" s="66">
        <f t="shared" si="17"/>
        <v>0</v>
      </c>
      <c r="K111" s="16"/>
      <c r="L111" s="16">
        <f t="shared" si="19"/>
        <v>0</v>
      </c>
    </row>
    <row r="112" spans="1:12" x14ac:dyDescent="0.2">
      <c r="A112" s="59"/>
      <c r="B112" s="60"/>
      <c r="C112" s="60" t="s">
        <v>299</v>
      </c>
      <c r="D112" s="12">
        <v>0.5</v>
      </c>
      <c r="E112" s="221">
        <v>5.3</v>
      </c>
      <c r="F112" s="61"/>
      <c r="G112" s="16">
        <f t="shared" si="18"/>
        <v>0</v>
      </c>
      <c r="H112" s="66">
        <f t="shared" ref="H112:H175" si="20">ROUND($H$22*G112*E112/100,2)</f>
        <v>0</v>
      </c>
      <c r="I112" s="16"/>
      <c r="J112" s="66">
        <f t="shared" ref="J112:J175" si="21">ROUND($J$22*G112*E112/100,2)</f>
        <v>0</v>
      </c>
      <c r="K112" s="16"/>
      <c r="L112" s="16">
        <f t="shared" si="19"/>
        <v>0</v>
      </c>
    </row>
    <row r="113" spans="1:12" x14ac:dyDescent="0.2">
      <c r="A113" s="59"/>
      <c r="B113" s="60"/>
      <c r="C113" s="60" t="s">
        <v>300</v>
      </c>
      <c r="D113" s="12">
        <v>0.5</v>
      </c>
      <c r="E113" s="221">
        <v>5.3</v>
      </c>
      <c r="F113" s="61"/>
      <c r="G113" s="16">
        <f t="shared" si="18"/>
        <v>0</v>
      </c>
      <c r="H113" s="66">
        <f t="shared" si="20"/>
        <v>0</v>
      </c>
      <c r="I113" s="16"/>
      <c r="J113" s="66">
        <f t="shared" si="21"/>
        <v>0</v>
      </c>
      <c r="K113" s="16"/>
      <c r="L113" s="16">
        <f t="shared" si="19"/>
        <v>0</v>
      </c>
    </row>
    <row r="114" spans="1:12" x14ac:dyDescent="0.2">
      <c r="A114" s="59"/>
      <c r="B114" s="60"/>
      <c r="C114" s="60" t="s">
        <v>301</v>
      </c>
      <c r="D114" s="12">
        <v>0.5</v>
      </c>
      <c r="E114" s="221">
        <v>6</v>
      </c>
      <c r="F114" s="61"/>
      <c r="G114" s="16">
        <f t="shared" si="18"/>
        <v>0</v>
      </c>
      <c r="H114" s="66">
        <f t="shared" si="20"/>
        <v>0</v>
      </c>
      <c r="I114" s="16"/>
      <c r="J114" s="66">
        <f t="shared" si="21"/>
        <v>0</v>
      </c>
      <c r="K114" s="16"/>
      <c r="L114" s="16">
        <f t="shared" si="19"/>
        <v>0</v>
      </c>
    </row>
    <row r="115" spans="1:12" x14ac:dyDescent="0.2">
      <c r="A115" s="59"/>
      <c r="B115" s="60"/>
      <c r="C115" s="60" t="s">
        <v>302</v>
      </c>
      <c r="D115" s="12">
        <v>0.5</v>
      </c>
      <c r="E115" s="221">
        <v>5.3</v>
      </c>
      <c r="F115" s="61"/>
      <c r="G115" s="16">
        <f t="shared" si="18"/>
        <v>0</v>
      </c>
      <c r="H115" s="66">
        <f t="shared" si="20"/>
        <v>0</v>
      </c>
      <c r="I115" s="16"/>
      <c r="J115" s="66">
        <f t="shared" si="21"/>
        <v>0</v>
      </c>
      <c r="K115" s="16"/>
      <c r="L115" s="16">
        <f t="shared" si="19"/>
        <v>0</v>
      </c>
    </row>
    <row r="116" spans="1:12" x14ac:dyDescent="0.2">
      <c r="A116" s="59"/>
      <c r="B116" s="60"/>
      <c r="C116" s="60" t="s">
        <v>303</v>
      </c>
      <c r="D116" s="12">
        <v>0.5</v>
      </c>
      <c r="E116" s="221">
        <v>6</v>
      </c>
      <c r="F116" s="61"/>
      <c r="G116" s="16">
        <f t="shared" si="18"/>
        <v>0</v>
      </c>
      <c r="H116" s="66">
        <f t="shared" si="20"/>
        <v>0</v>
      </c>
      <c r="I116" s="16"/>
      <c r="J116" s="66">
        <f t="shared" si="21"/>
        <v>0</v>
      </c>
      <c r="K116" s="16"/>
      <c r="L116" s="16">
        <f t="shared" si="19"/>
        <v>0</v>
      </c>
    </row>
    <row r="117" spans="1:12" x14ac:dyDescent="0.2">
      <c r="A117" s="59"/>
      <c r="B117" s="60"/>
      <c r="C117" s="60" t="s">
        <v>304</v>
      </c>
      <c r="D117" s="12">
        <v>0.5</v>
      </c>
      <c r="E117" s="221">
        <v>5.3</v>
      </c>
      <c r="F117" s="61"/>
      <c r="G117" s="16">
        <f t="shared" si="18"/>
        <v>0</v>
      </c>
      <c r="H117" s="66">
        <f t="shared" si="20"/>
        <v>0</v>
      </c>
      <c r="I117" s="16"/>
      <c r="J117" s="66">
        <f t="shared" si="21"/>
        <v>0</v>
      </c>
      <c r="K117" s="16"/>
      <c r="L117" s="16">
        <f t="shared" si="19"/>
        <v>0</v>
      </c>
    </row>
    <row r="118" spans="1:12" x14ac:dyDescent="0.2">
      <c r="A118" s="59"/>
      <c r="B118" s="60"/>
      <c r="C118" s="60" t="s">
        <v>305</v>
      </c>
      <c r="D118" s="12">
        <v>0.5</v>
      </c>
      <c r="E118" s="221">
        <v>6</v>
      </c>
      <c r="F118" s="61"/>
      <c r="G118" s="16">
        <f t="shared" si="18"/>
        <v>0</v>
      </c>
      <c r="H118" s="66">
        <f t="shared" si="20"/>
        <v>0</v>
      </c>
      <c r="I118" s="16"/>
      <c r="J118" s="66">
        <f t="shared" si="21"/>
        <v>0</v>
      </c>
      <c r="K118" s="16"/>
      <c r="L118" s="16">
        <f t="shared" si="19"/>
        <v>0</v>
      </c>
    </row>
    <row r="119" spans="1:12" x14ac:dyDescent="0.2">
      <c r="A119" s="59"/>
      <c r="B119" s="60"/>
      <c r="C119" s="60" t="s">
        <v>306</v>
      </c>
      <c r="D119" s="12">
        <v>0.5</v>
      </c>
      <c r="E119" s="221">
        <v>6</v>
      </c>
      <c r="F119" s="61"/>
      <c r="G119" s="16">
        <f t="shared" si="18"/>
        <v>0</v>
      </c>
      <c r="H119" s="66">
        <f t="shared" si="20"/>
        <v>0</v>
      </c>
      <c r="I119" s="16"/>
      <c r="J119" s="66">
        <f t="shared" si="21"/>
        <v>0</v>
      </c>
      <c r="K119" s="16"/>
      <c r="L119" s="16">
        <f t="shared" si="19"/>
        <v>0</v>
      </c>
    </row>
    <row r="120" spans="1:12" x14ac:dyDescent="0.2">
      <c r="A120" s="59"/>
      <c r="B120" s="60"/>
      <c r="C120" s="60" t="s">
        <v>307</v>
      </c>
      <c r="D120" s="12">
        <v>0.5</v>
      </c>
      <c r="E120" s="221">
        <v>5.3</v>
      </c>
      <c r="F120" s="61"/>
      <c r="G120" s="16">
        <f t="shared" si="18"/>
        <v>0</v>
      </c>
      <c r="H120" s="66">
        <f t="shared" si="20"/>
        <v>0</v>
      </c>
      <c r="I120" s="16"/>
      <c r="J120" s="66">
        <f t="shared" si="21"/>
        <v>0</v>
      </c>
      <c r="K120" s="16"/>
      <c r="L120" s="16">
        <f t="shared" si="19"/>
        <v>0</v>
      </c>
    </row>
    <row r="121" spans="1:12" x14ac:dyDescent="0.2">
      <c r="A121" s="59"/>
      <c r="B121" s="60"/>
      <c r="C121" s="60" t="s">
        <v>308</v>
      </c>
      <c r="D121" s="12">
        <v>30</v>
      </c>
      <c r="E121" s="221">
        <v>9.8000000000000007</v>
      </c>
      <c r="F121" s="61"/>
      <c r="G121" s="16">
        <f t="shared" si="18"/>
        <v>0</v>
      </c>
      <c r="H121" s="66">
        <f t="shared" si="20"/>
        <v>0</v>
      </c>
      <c r="I121" s="16"/>
      <c r="J121" s="66">
        <f t="shared" si="21"/>
        <v>0</v>
      </c>
      <c r="K121" s="16"/>
      <c r="L121" s="16">
        <f t="shared" si="19"/>
        <v>0</v>
      </c>
    </row>
    <row r="122" spans="1:12" x14ac:dyDescent="0.2">
      <c r="A122" s="59"/>
      <c r="B122" s="60"/>
      <c r="C122" s="60" t="s">
        <v>309</v>
      </c>
      <c r="D122" s="12">
        <v>0.3</v>
      </c>
      <c r="E122" s="221">
        <v>5.3</v>
      </c>
      <c r="F122" s="61"/>
      <c r="G122" s="16">
        <f t="shared" si="18"/>
        <v>0</v>
      </c>
      <c r="H122" s="66">
        <f t="shared" si="20"/>
        <v>0</v>
      </c>
      <c r="I122" s="16"/>
      <c r="J122" s="66">
        <f t="shared" si="21"/>
        <v>0</v>
      </c>
      <c r="K122" s="16"/>
      <c r="L122" s="16">
        <f t="shared" si="19"/>
        <v>0</v>
      </c>
    </row>
    <row r="123" spans="1:12" x14ac:dyDescent="0.2">
      <c r="A123" s="59"/>
      <c r="B123" s="60"/>
      <c r="C123" s="60" t="s">
        <v>310</v>
      </c>
      <c r="D123" s="12">
        <v>1</v>
      </c>
      <c r="E123" s="221">
        <v>5.2</v>
      </c>
      <c r="F123" s="61"/>
      <c r="G123" s="16">
        <f t="shared" si="18"/>
        <v>0</v>
      </c>
      <c r="H123" s="66">
        <f t="shared" si="20"/>
        <v>0</v>
      </c>
      <c r="I123" s="16"/>
      <c r="J123" s="66">
        <f t="shared" si="21"/>
        <v>0</v>
      </c>
      <c r="K123" s="16"/>
      <c r="L123" s="16">
        <f t="shared" si="19"/>
        <v>0</v>
      </c>
    </row>
    <row r="124" spans="1:12" x14ac:dyDescent="0.2">
      <c r="A124" s="59"/>
      <c r="B124" s="60"/>
      <c r="C124" s="60" t="s">
        <v>310</v>
      </c>
      <c r="D124" s="12">
        <v>1</v>
      </c>
      <c r="E124" s="221">
        <v>5.4</v>
      </c>
      <c r="F124" s="61"/>
      <c r="G124" s="16">
        <f t="shared" si="18"/>
        <v>0</v>
      </c>
      <c r="H124" s="66">
        <f t="shared" si="20"/>
        <v>0</v>
      </c>
      <c r="I124" s="16"/>
      <c r="J124" s="66">
        <f t="shared" si="21"/>
        <v>0</v>
      </c>
      <c r="K124" s="16"/>
      <c r="L124" s="16">
        <f t="shared" si="19"/>
        <v>0</v>
      </c>
    </row>
    <row r="125" spans="1:12" x14ac:dyDescent="0.2">
      <c r="A125" s="59"/>
      <c r="B125" s="60"/>
      <c r="C125" s="60" t="s">
        <v>312</v>
      </c>
      <c r="D125" s="12">
        <v>0.5</v>
      </c>
      <c r="E125" s="221">
        <v>5</v>
      </c>
      <c r="F125" s="61"/>
      <c r="G125" s="16">
        <f t="shared" si="18"/>
        <v>0</v>
      </c>
      <c r="H125" s="66">
        <f t="shared" si="20"/>
        <v>0</v>
      </c>
      <c r="I125" s="16"/>
      <c r="J125" s="66">
        <f t="shared" si="21"/>
        <v>0</v>
      </c>
      <c r="K125" s="16"/>
      <c r="L125" s="16">
        <f t="shared" si="19"/>
        <v>0</v>
      </c>
    </row>
    <row r="126" spans="1:12" x14ac:dyDescent="0.2">
      <c r="A126" s="59"/>
      <c r="B126" s="60"/>
      <c r="C126" s="60" t="s">
        <v>312</v>
      </c>
      <c r="D126" s="12">
        <v>30</v>
      </c>
      <c r="E126" s="221">
        <v>5</v>
      </c>
      <c r="F126" s="61"/>
      <c r="G126" s="16">
        <f t="shared" si="18"/>
        <v>0</v>
      </c>
      <c r="H126" s="66">
        <f t="shared" si="20"/>
        <v>0</v>
      </c>
      <c r="I126" s="16"/>
      <c r="J126" s="66">
        <f t="shared" si="21"/>
        <v>0</v>
      </c>
      <c r="K126" s="16"/>
      <c r="L126" s="16">
        <f t="shared" si="19"/>
        <v>0</v>
      </c>
    </row>
    <row r="127" spans="1:12" x14ac:dyDescent="0.2">
      <c r="A127" s="59"/>
      <c r="B127" s="60"/>
      <c r="C127" s="60" t="s">
        <v>313</v>
      </c>
      <c r="D127" s="12">
        <v>30</v>
      </c>
      <c r="E127" s="221">
        <v>4.8</v>
      </c>
      <c r="F127" s="61"/>
      <c r="G127" s="16">
        <f t="shared" si="18"/>
        <v>0</v>
      </c>
      <c r="H127" s="66">
        <f t="shared" si="20"/>
        <v>0</v>
      </c>
      <c r="I127" s="16"/>
      <c r="J127" s="66">
        <f t="shared" si="21"/>
        <v>0</v>
      </c>
      <c r="K127" s="16"/>
      <c r="L127" s="16">
        <f t="shared" si="19"/>
        <v>0</v>
      </c>
    </row>
    <row r="128" spans="1:12" x14ac:dyDescent="0.2">
      <c r="A128" s="59"/>
      <c r="B128" s="60"/>
      <c r="C128" s="60" t="s">
        <v>314</v>
      </c>
      <c r="D128" s="12">
        <v>0.5</v>
      </c>
      <c r="E128" s="221">
        <v>4.2</v>
      </c>
      <c r="F128" s="61"/>
      <c r="G128" s="16">
        <f t="shared" si="18"/>
        <v>0</v>
      </c>
      <c r="H128" s="66">
        <f t="shared" si="20"/>
        <v>0</v>
      </c>
      <c r="I128" s="16"/>
      <c r="J128" s="66">
        <f t="shared" si="21"/>
        <v>0</v>
      </c>
      <c r="K128" s="16"/>
      <c r="L128" s="16">
        <f t="shared" si="19"/>
        <v>0</v>
      </c>
    </row>
    <row r="129" spans="1:12" x14ac:dyDescent="0.2">
      <c r="A129" s="59"/>
      <c r="B129" s="60"/>
      <c r="C129" s="60" t="s">
        <v>315</v>
      </c>
      <c r="D129" s="12">
        <v>0.5</v>
      </c>
      <c r="E129" s="221">
        <v>4.8</v>
      </c>
      <c r="F129" s="61"/>
      <c r="G129" s="16">
        <f t="shared" si="18"/>
        <v>0</v>
      </c>
      <c r="H129" s="66">
        <f t="shared" si="20"/>
        <v>0</v>
      </c>
      <c r="I129" s="16"/>
      <c r="J129" s="66">
        <f t="shared" si="21"/>
        <v>0</v>
      </c>
      <c r="K129" s="16"/>
      <c r="L129" s="16">
        <f t="shared" si="19"/>
        <v>0</v>
      </c>
    </row>
    <row r="130" spans="1:12" x14ac:dyDescent="0.2">
      <c r="A130" s="59"/>
      <c r="B130" s="60"/>
      <c r="C130" s="60" t="s">
        <v>315</v>
      </c>
      <c r="D130" s="12">
        <v>1</v>
      </c>
      <c r="E130" s="221">
        <v>4.8</v>
      </c>
      <c r="F130" s="61"/>
      <c r="G130" s="16">
        <f t="shared" si="18"/>
        <v>0</v>
      </c>
      <c r="H130" s="66">
        <f t="shared" si="20"/>
        <v>0</v>
      </c>
      <c r="I130" s="16"/>
      <c r="J130" s="66">
        <f t="shared" si="21"/>
        <v>0</v>
      </c>
      <c r="K130" s="16"/>
      <c r="L130" s="16">
        <f t="shared" si="19"/>
        <v>0</v>
      </c>
    </row>
    <row r="131" spans="1:12" x14ac:dyDescent="0.2">
      <c r="A131" s="59"/>
      <c r="B131" s="60"/>
      <c r="C131" s="60" t="s">
        <v>316</v>
      </c>
      <c r="D131" s="12">
        <v>0.5</v>
      </c>
      <c r="E131" s="221">
        <v>5.2</v>
      </c>
      <c r="F131" s="61"/>
      <c r="G131" s="16">
        <f t="shared" si="18"/>
        <v>0</v>
      </c>
      <c r="H131" s="66">
        <f t="shared" si="20"/>
        <v>0</v>
      </c>
      <c r="I131" s="16"/>
      <c r="J131" s="66">
        <f t="shared" si="21"/>
        <v>0</v>
      </c>
      <c r="K131" s="16"/>
      <c r="L131" s="16">
        <f t="shared" si="19"/>
        <v>0</v>
      </c>
    </row>
    <row r="132" spans="1:12" x14ac:dyDescent="0.2">
      <c r="A132" s="59"/>
      <c r="B132" s="60"/>
      <c r="C132" s="60" t="s">
        <v>317</v>
      </c>
      <c r="D132" s="12">
        <v>0.5</v>
      </c>
      <c r="E132" s="221">
        <v>4</v>
      </c>
      <c r="F132" s="61"/>
      <c r="G132" s="16">
        <f t="shared" si="18"/>
        <v>0</v>
      </c>
      <c r="H132" s="66">
        <f t="shared" si="20"/>
        <v>0</v>
      </c>
      <c r="I132" s="16"/>
      <c r="J132" s="66">
        <f t="shared" si="21"/>
        <v>0</v>
      </c>
      <c r="K132" s="16"/>
      <c r="L132" s="16">
        <f t="shared" si="19"/>
        <v>0</v>
      </c>
    </row>
    <row r="133" spans="1:12" x14ac:dyDescent="0.2">
      <c r="A133" s="59"/>
      <c r="B133" s="60"/>
      <c r="C133" s="60" t="s">
        <v>317</v>
      </c>
      <c r="D133" s="12">
        <v>1</v>
      </c>
      <c r="E133" s="221">
        <v>4</v>
      </c>
      <c r="F133" s="61"/>
      <c r="G133" s="16">
        <f t="shared" si="18"/>
        <v>0</v>
      </c>
      <c r="H133" s="66">
        <f t="shared" si="20"/>
        <v>0</v>
      </c>
      <c r="I133" s="16"/>
      <c r="J133" s="66">
        <f t="shared" si="21"/>
        <v>0</v>
      </c>
      <c r="K133" s="16"/>
      <c r="L133" s="16">
        <f t="shared" si="19"/>
        <v>0</v>
      </c>
    </row>
    <row r="134" spans="1:12" x14ac:dyDescent="0.2">
      <c r="A134" s="59"/>
      <c r="B134" s="60"/>
      <c r="C134" s="60" t="s">
        <v>318</v>
      </c>
      <c r="D134" s="12">
        <v>0.5</v>
      </c>
      <c r="E134" s="221">
        <v>5.5</v>
      </c>
      <c r="F134" s="61"/>
      <c r="G134" s="16">
        <f t="shared" si="18"/>
        <v>0</v>
      </c>
      <c r="H134" s="66">
        <f t="shared" si="20"/>
        <v>0</v>
      </c>
      <c r="I134" s="16"/>
      <c r="J134" s="66">
        <f t="shared" si="21"/>
        <v>0</v>
      </c>
      <c r="K134" s="16"/>
      <c r="L134" s="16">
        <f t="shared" si="19"/>
        <v>0</v>
      </c>
    </row>
    <row r="135" spans="1:12" x14ac:dyDescent="0.2">
      <c r="A135" s="59"/>
      <c r="B135" s="60"/>
      <c r="C135" s="60" t="s">
        <v>318</v>
      </c>
      <c r="D135" s="12">
        <v>1</v>
      </c>
      <c r="E135" s="221">
        <v>5.5</v>
      </c>
      <c r="F135" s="61"/>
      <c r="G135" s="16">
        <f t="shared" si="18"/>
        <v>0</v>
      </c>
      <c r="H135" s="66">
        <f t="shared" si="20"/>
        <v>0</v>
      </c>
      <c r="I135" s="16"/>
      <c r="J135" s="66">
        <f t="shared" si="21"/>
        <v>0</v>
      </c>
      <c r="K135" s="16"/>
      <c r="L135" s="16">
        <f t="shared" si="19"/>
        <v>0</v>
      </c>
    </row>
    <row r="136" spans="1:12" x14ac:dyDescent="0.2">
      <c r="A136" s="59"/>
      <c r="B136" s="60"/>
      <c r="C136" s="60" t="s">
        <v>318</v>
      </c>
      <c r="D136" s="12">
        <v>30</v>
      </c>
      <c r="E136" s="221">
        <v>5.5</v>
      </c>
      <c r="F136" s="61"/>
      <c r="G136" s="16">
        <f t="shared" si="18"/>
        <v>0</v>
      </c>
      <c r="H136" s="66">
        <f t="shared" si="20"/>
        <v>0</v>
      </c>
      <c r="I136" s="16"/>
      <c r="J136" s="66">
        <f t="shared" si="21"/>
        <v>0</v>
      </c>
      <c r="K136" s="16"/>
      <c r="L136" s="16">
        <f t="shared" si="19"/>
        <v>0</v>
      </c>
    </row>
    <row r="137" spans="1:12" x14ac:dyDescent="0.2">
      <c r="A137" s="59"/>
      <c r="B137" s="60"/>
      <c r="C137" s="60" t="s">
        <v>319</v>
      </c>
      <c r="D137" s="12">
        <v>0.5</v>
      </c>
      <c r="E137" s="221">
        <v>5</v>
      </c>
      <c r="F137" s="61"/>
      <c r="G137" s="16">
        <f t="shared" si="18"/>
        <v>0</v>
      </c>
      <c r="H137" s="66">
        <f t="shared" si="20"/>
        <v>0</v>
      </c>
      <c r="I137" s="16"/>
      <c r="J137" s="66">
        <f t="shared" si="21"/>
        <v>0</v>
      </c>
      <c r="K137" s="16"/>
      <c r="L137" s="16">
        <f t="shared" si="19"/>
        <v>0</v>
      </c>
    </row>
    <row r="138" spans="1:12" x14ac:dyDescent="0.2">
      <c r="A138" s="59"/>
      <c r="B138" s="60"/>
      <c r="C138" s="60" t="s">
        <v>319</v>
      </c>
      <c r="D138" s="12">
        <v>30</v>
      </c>
      <c r="E138" s="221">
        <v>5</v>
      </c>
      <c r="F138" s="61"/>
      <c r="G138" s="16">
        <f t="shared" si="18"/>
        <v>0</v>
      </c>
      <c r="H138" s="66">
        <f t="shared" si="20"/>
        <v>0</v>
      </c>
      <c r="I138" s="16"/>
      <c r="J138" s="66">
        <f t="shared" si="21"/>
        <v>0</v>
      </c>
      <c r="K138" s="16"/>
      <c r="L138" s="16">
        <f t="shared" si="19"/>
        <v>0</v>
      </c>
    </row>
    <row r="139" spans="1:12" x14ac:dyDescent="0.2">
      <c r="A139" s="59"/>
      <c r="B139" s="60"/>
      <c r="C139" s="60" t="s">
        <v>320</v>
      </c>
      <c r="D139" s="12">
        <v>50</v>
      </c>
      <c r="E139" s="221">
        <v>4</v>
      </c>
      <c r="F139" s="61"/>
      <c r="G139" s="16">
        <f t="shared" si="18"/>
        <v>0</v>
      </c>
      <c r="H139" s="66">
        <f t="shared" si="20"/>
        <v>0</v>
      </c>
      <c r="I139" s="16"/>
      <c r="J139" s="66">
        <f t="shared" si="21"/>
        <v>0</v>
      </c>
      <c r="K139" s="16"/>
      <c r="L139" s="16">
        <f t="shared" si="19"/>
        <v>0</v>
      </c>
    </row>
    <row r="140" spans="1:12" x14ac:dyDescent="0.2">
      <c r="A140" s="59"/>
      <c r="B140" s="60"/>
      <c r="C140" s="60" t="s">
        <v>321</v>
      </c>
      <c r="D140" s="12">
        <v>35</v>
      </c>
      <c r="E140" s="221">
        <v>5</v>
      </c>
      <c r="F140" s="61"/>
      <c r="G140" s="16">
        <f t="shared" si="18"/>
        <v>0</v>
      </c>
      <c r="H140" s="66">
        <f t="shared" si="20"/>
        <v>0</v>
      </c>
      <c r="I140" s="16"/>
      <c r="J140" s="66">
        <f t="shared" si="21"/>
        <v>0</v>
      </c>
      <c r="K140" s="16"/>
      <c r="L140" s="16">
        <f t="shared" si="19"/>
        <v>0</v>
      </c>
    </row>
    <row r="141" spans="1:12" x14ac:dyDescent="0.2">
      <c r="A141" s="59"/>
      <c r="B141" s="60"/>
      <c r="C141" s="60" t="s">
        <v>322</v>
      </c>
      <c r="D141" s="12">
        <v>0.5</v>
      </c>
      <c r="E141" s="221">
        <v>5.2</v>
      </c>
      <c r="F141" s="61"/>
      <c r="G141" s="16">
        <f t="shared" si="18"/>
        <v>0</v>
      </c>
      <c r="H141" s="66">
        <f t="shared" si="20"/>
        <v>0</v>
      </c>
      <c r="I141" s="16"/>
      <c r="J141" s="66">
        <f t="shared" si="21"/>
        <v>0</v>
      </c>
      <c r="K141" s="16"/>
      <c r="L141" s="16">
        <f t="shared" si="19"/>
        <v>0</v>
      </c>
    </row>
    <row r="142" spans="1:12" x14ac:dyDescent="0.2">
      <c r="A142" s="59"/>
      <c r="B142" s="60"/>
      <c r="C142" s="60" t="s">
        <v>322</v>
      </c>
      <c r="D142" s="12">
        <v>30</v>
      </c>
      <c r="E142" s="221">
        <v>5.2</v>
      </c>
      <c r="F142" s="61"/>
      <c r="G142" s="16">
        <f t="shared" si="18"/>
        <v>0</v>
      </c>
      <c r="H142" s="66">
        <f t="shared" si="20"/>
        <v>0</v>
      </c>
      <c r="I142" s="16"/>
      <c r="J142" s="66">
        <f t="shared" si="21"/>
        <v>0</v>
      </c>
      <c r="K142" s="16"/>
      <c r="L142" s="16">
        <f t="shared" si="19"/>
        <v>0</v>
      </c>
    </row>
    <row r="143" spans="1:12" x14ac:dyDescent="0.2">
      <c r="A143" s="59"/>
      <c r="B143" s="60"/>
      <c r="C143" s="60" t="s">
        <v>324</v>
      </c>
      <c r="D143" s="12">
        <v>30</v>
      </c>
      <c r="E143" s="221">
        <v>5.0999999999999996</v>
      </c>
      <c r="F143" s="61"/>
      <c r="G143" s="16">
        <f t="shared" si="18"/>
        <v>0</v>
      </c>
      <c r="H143" s="66">
        <f t="shared" si="20"/>
        <v>0</v>
      </c>
      <c r="I143" s="16"/>
      <c r="J143" s="66">
        <f t="shared" si="21"/>
        <v>0</v>
      </c>
      <c r="K143" s="16"/>
      <c r="L143" s="16">
        <f t="shared" si="19"/>
        <v>0</v>
      </c>
    </row>
    <row r="144" spans="1:12" x14ac:dyDescent="0.2">
      <c r="A144" s="59"/>
      <c r="B144" s="60"/>
      <c r="C144" s="60" t="s">
        <v>324</v>
      </c>
      <c r="D144" s="12">
        <v>0.33</v>
      </c>
      <c r="E144" s="221">
        <v>5.2</v>
      </c>
      <c r="F144" s="61"/>
      <c r="G144" s="16">
        <f t="shared" si="18"/>
        <v>0</v>
      </c>
      <c r="H144" s="66">
        <f t="shared" si="20"/>
        <v>0</v>
      </c>
      <c r="I144" s="16"/>
      <c r="J144" s="66">
        <f t="shared" si="21"/>
        <v>0</v>
      </c>
      <c r="K144" s="16"/>
      <c r="L144" s="16">
        <f t="shared" si="19"/>
        <v>0</v>
      </c>
    </row>
    <row r="145" spans="1:12" x14ac:dyDescent="0.2">
      <c r="A145" s="59"/>
      <c r="B145" s="60"/>
      <c r="C145" s="60" t="s">
        <v>324</v>
      </c>
      <c r="D145" s="12">
        <v>30</v>
      </c>
      <c r="E145" s="221">
        <v>5.2</v>
      </c>
      <c r="F145" s="61"/>
      <c r="G145" s="16">
        <f t="shared" si="18"/>
        <v>0</v>
      </c>
      <c r="H145" s="66">
        <f t="shared" si="20"/>
        <v>0</v>
      </c>
      <c r="I145" s="16"/>
      <c r="J145" s="66">
        <f t="shared" si="21"/>
        <v>0</v>
      </c>
      <c r="K145" s="16"/>
      <c r="L145" s="16">
        <f t="shared" si="19"/>
        <v>0</v>
      </c>
    </row>
    <row r="146" spans="1:12" x14ac:dyDescent="0.2">
      <c r="A146" s="59"/>
      <c r="B146" s="60"/>
      <c r="C146" s="60" t="s">
        <v>324</v>
      </c>
      <c r="D146" s="12">
        <v>30</v>
      </c>
      <c r="E146" s="221">
        <v>5.5</v>
      </c>
      <c r="F146" s="61"/>
      <c r="G146" s="16">
        <f t="shared" si="18"/>
        <v>0</v>
      </c>
      <c r="H146" s="66">
        <f t="shared" si="20"/>
        <v>0</v>
      </c>
      <c r="I146" s="16"/>
      <c r="J146" s="66">
        <f t="shared" si="21"/>
        <v>0</v>
      </c>
      <c r="K146" s="16"/>
      <c r="L146" s="16">
        <f t="shared" si="19"/>
        <v>0</v>
      </c>
    </row>
    <row r="147" spans="1:12" x14ac:dyDescent="0.2">
      <c r="A147" s="59"/>
      <c r="B147" s="60"/>
      <c r="C147" s="60" t="s">
        <v>325</v>
      </c>
      <c r="D147" s="12">
        <v>0.33</v>
      </c>
      <c r="E147" s="221">
        <v>6.5</v>
      </c>
      <c r="F147" s="61"/>
      <c r="G147" s="16">
        <f t="shared" si="18"/>
        <v>0</v>
      </c>
      <c r="H147" s="66">
        <f t="shared" si="20"/>
        <v>0</v>
      </c>
      <c r="I147" s="16"/>
      <c r="J147" s="66">
        <f t="shared" si="21"/>
        <v>0</v>
      </c>
      <c r="K147" s="16"/>
      <c r="L147" s="16">
        <f t="shared" si="19"/>
        <v>0</v>
      </c>
    </row>
    <row r="148" spans="1:12" x14ac:dyDescent="0.2">
      <c r="A148" s="59"/>
      <c r="B148" s="60"/>
      <c r="C148" s="60" t="s">
        <v>325</v>
      </c>
      <c r="D148" s="12">
        <v>30</v>
      </c>
      <c r="E148" s="221">
        <v>6.5</v>
      </c>
      <c r="F148" s="61"/>
      <c r="G148" s="16">
        <f t="shared" si="18"/>
        <v>0</v>
      </c>
      <c r="H148" s="66">
        <f t="shared" si="20"/>
        <v>0</v>
      </c>
      <c r="I148" s="16"/>
      <c r="J148" s="66">
        <f t="shared" si="21"/>
        <v>0</v>
      </c>
      <c r="K148" s="16"/>
      <c r="L148" s="16">
        <f t="shared" si="19"/>
        <v>0</v>
      </c>
    </row>
    <row r="149" spans="1:12" x14ac:dyDescent="0.2">
      <c r="A149" s="59"/>
      <c r="B149" s="60"/>
      <c r="C149" s="60" t="s">
        <v>326</v>
      </c>
      <c r="D149" s="12">
        <v>30</v>
      </c>
      <c r="E149" s="221">
        <v>7.2</v>
      </c>
      <c r="F149" s="61"/>
      <c r="G149" s="16">
        <f t="shared" ref="G149:G212" si="22">ROUND(D149*F149,2)</f>
        <v>0</v>
      </c>
      <c r="H149" s="66">
        <f t="shared" si="20"/>
        <v>0</v>
      </c>
      <c r="I149" s="16"/>
      <c r="J149" s="66">
        <f t="shared" si="21"/>
        <v>0</v>
      </c>
      <c r="K149" s="16"/>
      <c r="L149" s="16">
        <f t="shared" ref="L149:L212" si="23">ROUND((J149+K149)-(H149+I149),2)</f>
        <v>0</v>
      </c>
    </row>
    <row r="150" spans="1:12" x14ac:dyDescent="0.2">
      <c r="A150" s="59"/>
      <c r="B150" s="60"/>
      <c r="C150" s="60" t="s">
        <v>327</v>
      </c>
      <c r="D150" s="12">
        <v>30</v>
      </c>
      <c r="E150" s="221">
        <v>5.4</v>
      </c>
      <c r="F150" s="61"/>
      <c r="G150" s="16">
        <f t="shared" si="22"/>
        <v>0</v>
      </c>
      <c r="H150" s="66">
        <f t="shared" si="20"/>
        <v>0</v>
      </c>
      <c r="I150" s="16"/>
      <c r="J150" s="66">
        <f t="shared" si="21"/>
        <v>0</v>
      </c>
      <c r="K150" s="16"/>
      <c r="L150" s="16">
        <f t="shared" si="23"/>
        <v>0</v>
      </c>
    </row>
    <row r="151" spans="1:12" x14ac:dyDescent="0.2">
      <c r="A151" s="59"/>
      <c r="B151" s="60"/>
      <c r="C151" s="60" t="s">
        <v>328</v>
      </c>
      <c r="D151" s="12">
        <v>0.5</v>
      </c>
      <c r="E151" s="221">
        <v>4</v>
      </c>
      <c r="F151" s="61"/>
      <c r="G151" s="16">
        <f t="shared" si="22"/>
        <v>0</v>
      </c>
      <c r="H151" s="66">
        <f t="shared" si="20"/>
        <v>0</v>
      </c>
      <c r="I151" s="16"/>
      <c r="J151" s="66">
        <f t="shared" si="21"/>
        <v>0</v>
      </c>
      <c r="K151" s="16"/>
      <c r="L151" s="16">
        <f t="shared" si="23"/>
        <v>0</v>
      </c>
    </row>
    <row r="152" spans="1:12" x14ac:dyDescent="0.2">
      <c r="A152" s="59"/>
      <c r="B152" s="60"/>
      <c r="C152" s="60" t="s">
        <v>329</v>
      </c>
      <c r="D152" s="12">
        <v>0.33</v>
      </c>
      <c r="E152" s="221">
        <v>7</v>
      </c>
      <c r="F152" s="61"/>
      <c r="G152" s="16">
        <f t="shared" si="22"/>
        <v>0</v>
      </c>
      <c r="H152" s="66">
        <f t="shared" si="20"/>
        <v>0</v>
      </c>
      <c r="I152" s="16"/>
      <c r="J152" s="66">
        <f t="shared" si="21"/>
        <v>0</v>
      </c>
      <c r="K152" s="16"/>
      <c r="L152" s="16">
        <f t="shared" si="23"/>
        <v>0</v>
      </c>
    </row>
    <row r="153" spans="1:12" x14ac:dyDescent="0.2">
      <c r="A153" s="59"/>
      <c r="B153" s="60"/>
      <c r="C153" s="60" t="s">
        <v>329</v>
      </c>
      <c r="D153" s="12">
        <v>30</v>
      </c>
      <c r="E153" s="221">
        <v>7</v>
      </c>
      <c r="F153" s="61"/>
      <c r="G153" s="16">
        <f t="shared" si="22"/>
        <v>0</v>
      </c>
      <c r="H153" s="66">
        <f t="shared" si="20"/>
        <v>0</v>
      </c>
      <c r="I153" s="16"/>
      <c r="J153" s="66">
        <f t="shared" si="21"/>
        <v>0</v>
      </c>
      <c r="K153" s="16"/>
      <c r="L153" s="16">
        <f t="shared" si="23"/>
        <v>0</v>
      </c>
    </row>
    <row r="154" spans="1:12" x14ac:dyDescent="0.2">
      <c r="A154" s="59"/>
      <c r="B154" s="60"/>
      <c r="C154" s="60" t="s">
        <v>330</v>
      </c>
      <c r="D154" s="12">
        <v>0.5</v>
      </c>
      <c r="E154" s="221">
        <v>5.7</v>
      </c>
      <c r="F154" s="61"/>
      <c r="G154" s="16">
        <f t="shared" si="22"/>
        <v>0</v>
      </c>
      <c r="H154" s="66">
        <f t="shared" si="20"/>
        <v>0</v>
      </c>
      <c r="I154" s="16"/>
      <c r="J154" s="66">
        <f t="shared" si="21"/>
        <v>0</v>
      </c>
      <c r="K154" s="16"/>
      <c r="L154" s="16">
        <f t="shared" si="23"/>
        <v>0</v>
      </c>
    </row>
    <row r="155" spans="1:12" x14ac:dyDescent="0.2">
      <c r="A155" s="59"/>
      <c r="B155" s="60"/>
      <c r="C155" s="60" t="s">
        <v>330</v>
      </c>
      <c r="D155" s="12">
        <v>30</v>
      </c>
      <c r="E155" s="221">
        <v>5.7</v>
      </c>
      <c r="F155" s="61"/>
      <c r="G155" s="16">
        <f t="shared" si="22"/>
        <v>0</v>
      </c>
      <c r="H155" s="66">
        <f t="shared" si="20"/>
        <v>0</v>
      </c>
      <c r="I155" s="16"/>
      <c r="J155" s="66">
        <f t="shared" si="21"/>
        <v>0</v>
      </c>
      <c r="K155" s="16"/>
      <c r="L155" s="16">
        <f t="shared" si="23"/>
        <v>0</v>
      </c>
    </row>
    <row r="156" spans="1:12" x14ac:dyDescent="0.2">
      <c r="A156" s="59"/>
      <c r="B156" s="60"/>
      <c r="C156" s="60" t="s">
        <v>331</v>
      </c>
      <c r="D156" s="12">
        <v>0.33</v>
      </c>
      <c r="E156" s="221">
        <v>5.25</v>
      </c>
      <c r="F156" s="61"/>
      <c r="G156" s="16">
        <f t="shared" si="22"/>
        <v>0</v>
      </c>
      <c r="H156" s="66">
        <f t="shared" si="20"/>
        <v>0</v>
      </c>
      <c r="I156" s="16"/>
      <c r="J156" s="66">
        <f t="shared" si="21"/>
        <v>0</v>
      </c>
      <c r="K156" s="16"/>
      <c r="L156" s="16">
        <f t="shared" si="23"/>
        <v>0</v>
      </c>
    </row>
    <row r="157" spans="1:12" x14ac:dyDescent="0.2">
      <c r="A157" s="59"/>
      <c r="B157" s="60"/>
      <c r="C157" s="60" t="s">
        <v>332</v>
      </c>
      <c r="D157" s="12">
        <v>1</v>
      </c>
      <c r="E157" s="221">
        <v>4.7</v>
      </c>
      <c r="F157" s="61"/>
      <c r="G157" s="16">
        <f t="shared" si="22"/>
        <v>0</v>
      </c>
      <c r="H157" s="66">
        <f t="shared" si="20"/>
        <v>0</v>
      </c>
      <c r="I157" s="16"/>
      <c r="J157" s="66">
        <f t="shared" si="21"/>
        <v>0</v>
      </c>
      <c r="K157" s="16"/>
      <c r="L157" s="16">
        <f t="shared" si="23"/>
        <v>0</v>
      </c>
    </row>
    <row r="158" spans="1:12" x14ac:dyDescent="0.2">
      <c r="A158" s="59"/>
      <c r="B158" s="60"/>
      <c r="C158" s="60" t="s">
        <v>333</v>
      </c>
      <c r="D158" s="12">
        <v>0.5</v>
      </c>
      <c r="E158" s="221">
        <v>5</v>
      </c>
      <c r="F158" s="61"/>
      <c r="G158" s="16">
        <f t="shared" si="22"/>
        <v>0</v>
      </c>
      <c r="H158" s="66">
        <f t="shared" si="20"/>
        <v>0</v>
      </c>
      <c r="I158" s="16"/>
      <c r="J158" s="66">
        <f t="shared" si="21"/>
        <v>0</v>
      </c>
      <c r="K158" s="16"/>
      <c r="L158" s="16">
        <f t="shared" si="23"/>
        <v>0</v>
      </c>
    </row>
    <row r="159" spans="1:12" x14ac:dyDescent="0.2">
      <c r="A159" s="59"/>
      <c r="B159" s="60"/>
      <c r="C159" s="60" t="s">
        <v>334</v>
      </c>
      <c r="D159" s="12">
        <v>0.5</v>
      </c>
      <c r="E159" s="221">
        <v>5.3</v>
      </c>
      <c r="F159" s="61"/>
      <c r="G159" s="16">
        <f t="shared" si="22"/>
        <v>0</v>
      </c>
      <c r="H159" s="66">
        <f t="shared" si="20"/>
        <v>0</v>
      </c>
      <c r="I159" s="16"/>
      <c r="J159" s="66">
        <f t="shared" si="21"/>
        <v>0</v>
      </c>
      <c r="K159" s="16"/>
      <c r="L159" s="16">
        <f t="shared" si="23"/>
        <v>0</v>
      </c>
    </row>
    <row r="160" spans="1:12" x14ac:dyDescent="0.2">
      <c r="A160" s="59"/>
      <c r="B160" s="60"/>
      <c r="C160" s="60" t="s">
        <v>334</v>
      </c>
      <c r="D160" s="12">
        <v>1</v>
      </c>
      <c r="E160" s="221">
        <v>5.3</v>
      </c>
      <c r="F160" s="61"/>
      <c r="G160" s="16">
        <f t="shared" si="22"/>
        <v>0</v>
      </c>
      <c r="H160" s="66">
        <f t="shared" si="20"/>
        <v>0</v>
      </c>
      <c r="I160" s="16"/>
      <c r="J160" s="66">
        <f t="shared" si="21"/>
        <v>0</v>
      </c>
      <c r="K160" s="16"/>
      <c r="L160" s="16">
        <f t="shared" si="23"/>
        <v>0</v>
      </c>
    </row>
    <row r="161" spans="1:12" x14ac:dyDescent="0.2">
      <c r="A161" s="59"/>
      <c r="B161" s="60"/>
      <c r="C161" s="60" t="s">
        <v>335</v>
      </c>
      <c r="D161" s="12">
        <v>0.33</v>
      </c>
      <c r="E161" s="221">
        <v>8.4</v>
      </c>
      <c r="F161" s="61"/>
      <c r="G161" s="16">
        <f t="shared" si="22"/>
        <v>0</v>
      </c>
      <c r="H161" s="66">
        <f t="shared" si="20"/>
        <v>0</v>
      </c>
      <c r="I161" s="16"/>
      <c r="J161" s="66">
        <f t="shared" si="21"/>
        <v>0</v>
      </c>
      <c r="K161" s="16"/>
      <c r="L161" s="16">
        <f t="shared" si="23"/>
        <v>0</v>
      </c>
    </row>
    <row r="162" spans="1:12" x14ac:dyDescent="0.2">
      <c r="A162" s="59"/>
      <c r="B162" s="60"/>
      <c r="C162" s="60" t="s">
        <v>335</v>
      </c>
      <c r="D162" s="12">
        <v>30</v>
      </c>
      <c r="E162" s="221">
        <v>8.4</v>
      </c>
      <c r="F162" s="61"/>
      <c r="G162" s="16">
        <f t="shared" si="22"/>
        <v>0</v>
      </c>
      <c r="H162" s="66">
        <f t="shared" si="20"/>
        <v>0</v>
      </c>
      <c r="I162" s="16"/>
      <c r="J162" s="66">
        <f t="shared" si="21"/>
        <v>0</v>
      </c>
      <c r="K162" s="16"/>
      <c r="L162" s="16">
        <f t="shared" si="23"/>
        <v>0</v>
      </c>
    </row>
    <row r="163" spans="1:12" x14ac:dyDescent="0.2">
      <c r="A163" s="59"/>
      <c r="B163" s="60"/>
      <c r="C163" s="60" t="s">
        <v>336</v>
      </c>
      <c r="D163" s="12">
        <v>0.5</v>
      </c>
      <c r="E163" s="221">
        <v>5.4</v>
      </c>
      <c r="F163" s="61"/>
      <c r="G163" s="16">
        <f t="shared" si="22"/>
        <v>0</v>
      </c>
      <c r="H163" s="66">
        <f t="shared" si="20"/>
        <v>0</v>
      </c>
      <c r="I163" s="16"/>
      <c r="J163" s="66">
        <f t="shared" si="21"/>
        <v>0</v>
      </c>
      <c r="K163" s="16"/>
      <c r="L163" s="16">
        <f t="shared" si="23"/>
        <v>0</v>
      </c>
    </row>
    <row r="164" spans="1:12" x14ac:dyDescent="0.2">
      <c r="A164" s="59"/>
      <c r="B164" s="60"/>
      <c r="C164" s="60" t="s">
        <v>337</v>
      </c>
      <c r="D164" s="12">
        <v>0.33</v>
      </c>
      <c r="E164" s="221">
        <v>6.4</v>
      </c>
      <c r="F164" s="61"/>
      <c r="G164" s="16">
        <f t="shared" si="22"/>
        <v>0</v>
      </c>
      <c r="H164" s="66">
        <f t="shared" si="20"/>
        <v>0</v>
      </c>
      <c r="I164" s="16"/>
      <c r="J164" s="66">
        <f t="shared" si="21"/>
        <v>0</v>
      </c>
      <c r="K164" s="16"/>
      <c r="L164" s="16">
        <f t="shared" si="23"/>
        <v>0</v>
      </c>
    </row>
    <row r="165" spans="1:12" x14ac:dyDescent="0.2">
      <c r="A165" s="59"/>
      <c r="B165" s="60"/>
      <c r="C165" s="60" t="s">
        <v>337</v>
      </c>
      <c r="D165" s="12">
        <v>30</v>
      </c>
      <c r="E165" s="221">
        <v>6.4</v>
      </c>
      <c r="F165" s="61"/>
      <c r="G165" s="16">
        <f t="shared" si="22"/>
        <v>0</v>
      </c>
      <c r="H165" s="66">
        <f t="shared" si="20"/>
        <v>0</v>
      </c>
      <c r="I165" s="16"/>
      <c r="J165" s="66">
        <f t="shared" si="21"/>
        <v>0</v>
      </c>
      <c r="K165" s="16"/>
      <c r="L165" s="16">
        <f t="shared" si="23"/>
        <v>0</v>
      </c>
    </row>
    <row r="166" spans="1:12" x14ac:dyDescent="0.2">
      <c r="A166" s="59"/>
      <c r="B166" s="60"/>
      <c r="C166" s="60" t="s">
        <v>338</v>
      </c>
      <c r="D166" s="12">
        <v>0.33</v>
      </c>
      <c r="E166" s="221">
        <v>5</v>
      </c>
      <c r="F166" s="61"/>
      <c r="G166" s="16">
        <f t="shared" si="22"/>
        <v>0</v>
      </c>
      <c r="H166" s="66">
        <f t="shared" si="20"/>
        <v>0</v>
      </c>
      <c r="I166" s="16"/>
      <c r="J166" s="66">
        <f t="shared" si="21"/>
        <v>0</v>
      </c>
      <c r="K166" s="16"/>
      <c r="L166" s="16">
        <f t="shared" si="23"/>
        <v>0</v>
      </c>
    </row>
    <row r="167" spans="1:12" x14ac:dyDescent="0.2">
      <c r="A167" s="59"/>
      <c r="B167" s="60"/>
      <c r="C167" s="60" t="s">
        <v>338</v>
      </c>
      <c r="D167" s="12">
        <v>30</v>
      </c>
      <c r="E167" s="221">
        <v>5</v>
      </c>
      <c r="F167" s="61"/>
      <c r="G167" s="16">
        <f t="shared" si="22"/>
        <v>0</v>
      </c>
      <c r="H167" s="66">
        <f t="shared" si="20"/>
        <v>0</v>
      </c>
      <c r="I167" s="16"/>
      <c r="J167" s="66">
        <f t="shared" si="21"/>
        <v>0</v>
      </c>
      <c r="K167" s="16"/>
      <c r="L167" s="16">
        <f t="shared" si="23"/>
        <v>0</v>
      </c>
    </row>
    <row r="168" spans="1:12" x14ac:dyDescent="0.2">
      <c r="A168" s="59"/>
      <c r="B168" s="60"/>
      <c r="C168" s="60" t="s">
        <v>339</v>
      </c>
      <c r="D168" s="12">
        <v>0.33</v>
      </c>
      <c r="E168" s="221">
        <v>6.1</v>
      </c>
      <c r="F168" s="61"/>
      <c r="G168" s="16">
        <f t="shared" si="22"/>
        <v>0</v>
      </c>
      <c r="H168" s="66">
        <f t="shared" si="20"/>
        <v>0</v>
      </c>
      <c r="I168" s="16"/>
      <c r="J168" s="66">
        <f t="shared" si="21"/>
        <v>0</v>
      </c>
      <c r="K168" s="16"/>
      <c r="L168" s="16">
        <f t="shared" si="23"/>
        <v>0</v>
      </c>
    </row>
    <row r="169" spans="1:12" x14ac:dyDescent="0.2">
      <c r="A169" s="59"/>
      <c r="B169" s="60"/>
      <c r="C169" s="60" t="s">
        <v>340</v>
      </c>
      <c r="D169" s="12">
        <v>0.33</v>
      </c>
      <c r="E169" s="221">
        <v>4.3</v>
      </c>
      <c r="F169" s="61"/>
      <c r="G169" s="16">
        <f t="shared" si="22"/>
        <v>0</v>
      </c>
      <c r="H169" s="66">
        <f t="shared" si="20"/>
        <v>0</v>
      </c>
      <c r="I169" s="16"/>
      <c r="J169" s="66">
        <f t="shared" si="21"/>
        <v>0</v>
      </c>
      <c r="K169" s="16"/>
      <c r="L169" s="16">
        <f t="shared" si="23"/>
        <v>0</v>
      </c>
    </row>
    <row r="170" spans="1:12" x14ac:dyDescent="0.2">
      <c r="A170" s="59"/>
      <c r="B170" s="60"/>
      <c r="C170" s="60" t="s">
        <v>340</v>
      </c>
      <c r="D170" s="12">
        <v>0.5</v>
      </c>
      <c r="E170" s="221">
        <v>4.3</v>
      </c>
      <c r="F170" s="61"/>
      <c r="G170" s="16">
        <f t="shared" si="22"/>
        <v>0</v>
      </c>
      <c r="H170" s="66">
        <f t="shared" si="20"/>
        <v>0</v>
      </c>
      <c r="I170" s="16"/>
      <c r="J170" s="66">
        <f t="shared" si="21"/>
        <v>0</v>
      </c>
      <c r="K170" s="16"/>
      <c r="L170" s="16">
        <f t="shared" si="23"/>
        <v>0</v>
      </c>
    </row>
    <row r="171" spans="1:12" x14ac:dyDescent="0.2">
      <c r="A171" s="59"/>
      <c r="B171" s="60"/>
      <c r="C171" s="60" t="s">
        <v>340</v>
      </c>
      <c r="D171" s="12">
        <v>30</v>
      </c>
      <c r="E171" s="221">
        <v>4.3</v>
      </c>
      <c r="F171" s="61"/>
      <c r="G171" s="16">
        <f t="shared" si="22"/>
        <v>0</v>
      </c>
      <c r="H171" s="66">
        <f t="shared" si="20"/>
        <v>0</v>
      </c>
      <c r="I171" s="16"/>
      <c r="J171" s="66">
        <f t="shared" si="21"/>
        <v>0</v>
      </c>
      <c r="K171" s="16"/>
      <c r="L171" s="16">
        <f t="shared" si="23"/>
        <v>0</v>
      </c>
    </row>
    <row r="172" spans="1:12" x14ac:dyDescent="0.2">
      <c r="A172" s="59"/>
      <c r="B172" s="60"/>
      <c r="C172" s="60" t="s">
        <v>341</v>
      </c>
      <c r="D172" s="12">
        <v>0.5</v>
      </c>
      <c r="E172" s="221">
        <v>4</v>
      </c>
      <c r="F172" s="61"/>
      <c r="G172" s="16">
        <f t="shared" si="22"/>
        <v>0</v>
      </c>
      <c r="H172" s="66">
        <f t="shared" si="20"/>
        <v>0</v>
      </c>
      <c r="I172" s="16"/>
      <c r="J172" s="66">
        <f t="shared" si="21"/>
        <v>0</v>
      </c>
      <c r="K172" s="16"/>
      <c r="L172" s="16">
        <f t="shared" si="23"/>
        <v>0</v>
      </c>
    </row>
    <row r="173" spans="1:12" x14ac:dyDescent="0.2">
      <c r="A173" s="59"/>
      <c r="B173" s="60"/>
      <c r="C173" s="60" t="s">
        <v>342</v>
      </c>
      <c r="D173" s="12">
        <v>0.5</v>
      </c>
      <c r="E173" s="221">
        <v>5.3</v>
      </c>
      <c r="F173" s="61"/>
      <c r="G173" s="16">
        <f t="shared" si="22"/>
        <v>0</v>
      </c>
      <c r="H173" s="66">
        <f t="shared" si="20"/>
        <v>0</v>
      </c>
      <c r="I173" s="16"/>
      <c r="J173" s="66">
        <f t="shared" si="21"/>
        <v>0</v>
      </c>
      <c r="K173" s="16"/>
      <c r="L173" s="16">
        <f t="shared" si="23"/>
        <v>0</v>
      </c>
    </row>
    <row r="174" spans="1:12" x14ac:dyDescent="0.2">
      <c r="A174" s="59"/>
      <c r="B174" s="60"/>
      <c r="C174" s="60" t="s">
        <v>342</v>
      </c>
      <c r="D174" s="12">
        <v>1</v>
      </c>
      <c r="E174" s="221">
        <v>5.3</v>
      </c>
      <c r="F174" s="61"/>
      <c r="G174" s="16">
        <f t="shared" si="22"/>
        <v>0</v>
      </c>
      <c r="H174" s="66">
        <f t="shared" si="20"/>
        <v>0</v>
      </c>
      <c r="I174" s="16"/>
      <c r="J174" s="66">
        <f t="shared" si="21"/>
        <v>0</v>
      </c>
      <c r="K174" s="16"/>
      <c r="L174" s="16">
        <f t="shared" si="23"/>
        <v>0</v>
      </c>
    </row>
    <row r="175" spans="1:12" x14ac:dyDescent="0.2">
      <c r="A175" s="59"/>
      <c r="B175" s="60"/>
      <c r="C175" s="60" t="s">
        <v>342</v>
      </c>
      <c r="D175" s="12">
        <v>2</v>
      </c>
      <c r="E175" s="221">
        <v>5.3</v>
      </c>
      <c r="F175" s="61"/>
      <c r="G175" s="16">
        <f t="shared" si="22"/>
        <v>0</v>
      </c>
      <c r="H175" s="66">
        <f t="shared" si="20"/>
        <v>0</v>
      </c>
      <c r="I175" s="16"/>
      <c r="J175" s="66">
        <f t="shared" si="21"/>
        <v>0</v>
      </c>
      <c r="K175" s="16"/>
      <c r="L175" s="16">
        <f t="shared" si="23"/>
        <v>0</v>
      </c>
    </row>
    <row r="176" spans="1:12" x14ac:dyDescent="0.2">
      <c r="A176" s="59"/>
      <c r="B176" s="60"/>
      <c r="C176" s="60" t="s">
        <v>342</v>
      </c>
      <c r="D176" s="12">
        <v>3.8</v>
      </c>
      <c r="E176" s="221">
        <v>5.3</v>
      </c>
      <c r="F176" s="61"/>
      <c r="G176" s="16">
        <f t="shared" si="22"/>
        <v>0</v>
      </c>
      <c r="H176" s="66">
        <f t="shared" ref="H176:H239" si="24">ROUND($H$22*G176*E176/100,2)</f>
        <v>0</v>
      </c>
      <c r="I176" s="16"/>
      <c r="J176" s="66">
        <f t="shared" ref="J176:J239" si="25">ROUND($J$22*G176*E176/100,2)</f>
        <v>0</v>
      </c>
      <c r="K176" s="16"/>
      <c r="L176" s="16">
        <f t="shared" si="23"/>
        <v>0</v>
      </c>
    </row>
    <row r="177" spans="1:12" x14ac:dyDescent="0.2">
      <c r="A177" s="59"/>
      <c r="B177" s="60"/>
      <c r="C177" s="60" t="s">
        <v>342</v>
      </c>
      <c r="D177" s="12">
        <v>5</v>
      </c>
      <c r="E177" s="221">
        <v>5.3</v>
      </c>
      <c r="F177" s="61"/>
      <c r="G177" s="16">
        <f t="shared" si="22"/>
        <v>0</v>
      </c>
      <c r="H177" s="66">
        <f t="shared" si="24"/>
        <v>0</v>
      </c>
      <c r="I177" s="16"/>
      <c r="J177" s="66">
        <f t="shared" si="25"/>
        <v>0</v>
      </c>
      <c r="K177" s="16"/>
      <c r="L177" s="16">
        <f t="shared" si="23"/>
        <v>0</v>
      </c>
    </row>
    <row r="178" spans="1:12" x14ac:dyDescent="0.2">
      <c r="A178" s="59"/>
      <c r="B178" s="60"/>
      <c r="C178" s="60" t="s">
        <v>343</v>
      </c>
      <c r="D178" s="12">
        <v>0.5</v>
      </c>
      <c r="E178" s="221">
        <v>4</v>
      </c>
      <c r="F178" s="61"/>
      <c r="G178" s="16">
        <f t="shared" si="22"/>
        <v>0</v>
      </c>
      <c r="H178" s="66">
        <f t="shared" si="24"/>
        <v>0</v>
      </c>
      <c r="I178" s="16"/>
      <c r="J178" s="66">
        <f t="shared" si="25"/>
        <v>0</v>
      </c>
      <c r="K178" s="16"/>
      <c r="L178" s="16">
        <f t="shared" si="23"/>
        <v>0</v>
      </c>
    </row>
    <row r="179" spans="1:12" x14ac:dyDescent="0.2">
      <c r="A179" s="59"/>
      <c r="B179" s="60"/>
      <c r="C179" s="60" t="s">
        <v>343</v>
      </c>
      <c r="D179" s="12">
        <v>1</v>
      </c>
      <c r="E179" s="221">
        <v>4</v>
      </c>
      <c r="F179" s="61"/>
      <c r="G179" s="16">
        <f t="shared" si="22"/>
        <v>0</v>
      </c>
      <c r="H179" s="66">
        <f t="shared" si="24"/>
        <v>0</v>
      </c>
      <c r="I179" s="16"/>
      <c r="J179" s="66">
        <f t="shared" si="25"/>
        <v>0</v>
      </c>
      <c r="K179" s="16"/>
      <c r="L179" s="16">
        <f t="shared" si="23"/>
        <v>0</v>
      </c>
    </row>
    <row r="180" spans="1:12" x14ac:dyDescent="0.2">
      <c r="A180" s="59"/>
      <c r="B180" s="60"/>
      <c r="C180" s="60" t="s">
        <v>344</v>
      </c>
      <c r="D180" s="12">
        <v>0.5</v>
      </c>
      <c r="E180" s="221">
        <v>5.8</v>
      </c>
      <c r="F180" s="61"/>
      <c r="G180" s="16">
        <f t="shared" si="22"/>
        <v>0</v>
      </c>
      <c r="H180" s="66">
        <f t="shared" si="24"/>
        <v>0</v>
      </c>
      <c r="I180" s="16"/>
      <c r="J180" s="66">
        <f t="shared" si="25"/>
        <v>0</v>
      </c>
      <c r="K180" s="16"/>
      <c r="L180" s="16">
        <f t="shared" si="23"/>
        <v>0</v>
      </c>
    </row>
    <row r="181" spans="1:12" x14ac:dyDescent="0.2">
      <c r="A181" s="59"/>
      <c r="B181" s="60"/>
      <c r="C181" s="60" t="s">
        <v>344</v>
      </c>
      <c r="D181" s="12">
        <v>1</v>
      </c>
      <c r="E181" s="221">
        <v>5.8</v>
      </c>
      <c r="F181" s="61"/>
      <c r="G181" s="16">
        <f t="shared" si="22"/>
        <v>0</v>
      </c>
      <c r="H181" s="66">
        <f t="shared" si="24"/>
        <v>0</v>
      </c>
      <c r="I181" s="16"/>
      <c r="J181" s="66">
        <f t="shared" si="25"/>
        <v>0</v>
      </c>
      <c r="K181" s="16"/>
      <c r="L181" s="16">
        <f t="shared" si="23"/>
        <v>0</v>
      </c>
    </row>
    <row r="182" spans="1:12" x14ac:dyDescent="0.2">
      <c r="A182" s="59"/>
      <c r="B182" s="60"/>
      <c r="C182" s="60" t="s">
        <v>344</v>
      </c>
      <c r="D182" s="12">
        <v>2</v>
      </c>
      <c r="E182" s="221">
        <v>5.8</v>
      </c>
      <c r="F182" s="61"/>
      <c r="G182" s="16">
        <f t="shared" si="22"/>
        <v>0</v>
      </c>
      <c r="H182" s="66">
        <f t="shared" si="24"/>
        <v>0</v>
      </c>
      <c r="I182" s="16"/>
      <c r="J182" s="66">
        <f t="shared" si="25"/>
        <v>0</v>
      </c>
      <c r="K182" s="16"/>
      <c r="L182" s="16">
        <f t="shared" si="23"/>
        <v>0</v>
      </c>
    </row>
    <row r="183" spans="1:12" x14ac:dyDescent="0.2">
      <c r="A183" s="59"/>
      <c r="B183" s="60"/>
      <c r="C183" s="60" t="s">
        <v>344</v>
      </c>
      <c r="D183" s="12">
        <v>3.8</v>
      </c>
      <c r="E183" s="221">
        <v>5.8</v>
      </c>
      <c r="F183" s="61"/>
      <c r="G183" s="16">
        <f t="shared" si="22"/>
        <v>0</v>
      </c>
      <c r="H183" s="66">
        <f t="shared" si="24"/>
        <v>0</v>
      </c>
      <c r="I183" s="16"/>
      <c r="J183" s="66">
        <f t="shared" si="25"/>
        <v>0</v>
      </c>
      <c r="K183" s="16"/>
      <c r="L183" s="16">
        <f t="shared" si="23"/>
        <v>0</v>
      </c>
    </row>
    <row r="184" spans="1:12" x14ac:dyDescent="0.2">
      <c r="A184" s="59"/>
      <c r="B184" s="60"/>
      <c r="C184" s="60" t="s">
        <v>344</v>
      </c>
      <c r="D184" s="12">
        <v>5</v>
      </c>
      <c r="E184" s="221">
        <v>5.8</v>
      </c>
      <c r="F184" s="61"/>
      <c r="G184" s="16">
        <f t="shared" si="22"/>
        <v>0</v>
      </c>
      <c r="H184" s="66">
        <f t="shared" si="24"/>
        <v>0</v>
      </c>
      <c r="I184" s="16"/>
      <c r="J184" s="66">
        <f t="shared" si="25"/>
        <v>0</v>
      </c>
      <c r="K184" s="16"/>
      <c r="L184" s="16">
        <f t="shared" si="23"/>
        <v>0</v>
      </c>
    </row>
    <row r="185" spans="1:12" x14ac:dyDescent="0.2">
      <c r="A185" s="59"/>
      <c r="B185" s="60"/>
      <c r="C185" s="60" t="s">
        <v>346</v>
      </c>
      <c r="D185" s="12">
        <v>0.5</v>
      </c>
      <c r="E185" s="221">
        <v>5.3</v>
      </c>
      <c r="F185" s="61"/>
      <c r="G185" s="16">
        <f t="shared" si="22"/>
        <v>0</v>
      </c>
      <c r="H185" s="66">
        <f t="shared" si="24"/>
        <v>0</v>
      </c>
      <c r="I185" s="16"/>
      <c r="J185" s="66">
        <f t="shared" si="25"/>
        <v>0</v>
      </c>
      <c r="K185" s="16"/>
      <c r="L185" s="16">
        <f t="shared" si="23"/>
        <v>0</v>
      </c>
    </row>
    <row r="186" spans="1:12" x14ac:dyDescent="0.2">
      <c r="A186" s="59"/>
      <c r="B186" s="60"/>
      <c r="C186" s="60" t="s">
        <v>347</v>
      </c>
      <c r="D186" s="12">
        <v>30</v>
      </c>
      <c r="E186" s="221">
        <v>5.6</v>
      </c>
      <c r="F186" s="61"/>
      <c r="G186" s="16">
        <f t="shared" si="22"/>
        <v>0</v>
      </c>
      <c r="H186" s="66">
        <f t="shared" si="24"/>
        <v>0</v>
      </c>
      <c r="I186" s="16"/>
      <c r="J186" s="66">
        <f t="shared" si="25"/>
        <v>0</v>
      </c>
      <c r="K186" s="16"/>
      <c r="L186" s="16">
        <f t="shared" si="23"/>
        <v>0</v>
      </c>
    </row>
    <row r="187" spans="1:12" x14ac:dyDescent="0.2">
      <c r="A187" s="59"/>
      <c r="B187" s="60"/>
      <c r="C187" s="60" t="s">
        <v>348</v>
      </c>
      <c r="D187" s="12">
        <v>30</v>
      </c>
      <c r="E187" s="221">
        <v>5.6</v>
      </c>
      <c r="F187" s="61"/>
      <c r="G187" s="16">
        <f t="shared" si="22"/>
        <v>0</v>
      </c>
      <c r="H187" s="66">
        <f t="shared" si="24"/>
        <v>0</v>
      </c>
      <c r="I187" s="16"/>
      <c r="J187" s="66">
        <f t="shared" si="25"/>
        <v>0</v>
      </c>
      <c r="K187" s="16"/>
      <c r="L187" s="16">
        <f t="shared" si="23"/>
        <v>0</v>
      </c>
    </row>
    <row r="188" spans="1:12" x14ac:dyDescent="0.2">
      <c r="A188" s="59"/>
      <c r="B188" s="60"/>
      <c r="C188" s="60" t="s">
        <v>349</v>
      </c>
      <c r="D188" s="12">
        <v>1</v>
      </c>
      <c r="E188" s="221">
        <v>4.8</v>
      </c>
      <c r="F188" s="61"/>
      <c r="G188" s="16">
        <f t="shared" si="22"/>
        <v>0</v>
      </c>
      <c r="H188" s="66">
        <f t="shared" si="24"/>
        <v>0</v>
      </c>
      <c r="I188" s="16"/>
      <c r="J188" s="66">
        <f t="shared" si="25"/>
        <v>0</v>
      </c>
      <c r="K188" s="16"/>
      <c r="L188" s="16">
        <f t="shared" si="23"/>
        <v>0</v>
      </c>
    </row>
    <row r="189" spans="1:12" x14ac:dyDescent="0.2">
      <c r="A189" s="59"/>
      <c r="B189" s="60"/>
      <c r="C189" s="60" t="s">
        <v>349</v>
      </c>
      <c r="D189" s="12">
        <v>1</v>
      </c>
      <c r="E189" s="221">
        <v>4.9000000000000004</v>
      </c>
      <c r="F189" s="61"/>
      <c r="G189" s="16">
        <f t="shared" si="22"/>
        <v>0</v>
      </c>
      <c r="H189" s="66">
        <f t="shared" si="24"/>
        <v>0</v>
      </c>
      <c r="I189" s="16"/>
      <c r="J189" s="66">
        <f t="shared" si="25"/>
        <v>0</v>
      </c>
      <c r="K189" s="16"/>
      <c r="L189" s="16">
        <f t="shared" si="23"/>
        <v>0</v>
      </c>
    </row>
    <row r="190" spans="1:12" x14ac:dyDescent="0.2">
      <c r="A190" s="59"/>
      <c r="B190" s="60"/>
      <c r="C190" s="60" t="s">
        <v>323</v>
      </c>
      <c r="D190" s="12">
        <v>10</v>
      </c>
      <c r="E190" s="221">
        <v>4.5999999999999996</v>
      </c>
      <c r="F190" s="61"/>
      <c r="G190" s="16">
        <f t="shared" si="22"/>
        <v>0</v>
      </c>
      <c r="H190" s="66">
        <f t="shared" si="24"/>
        <v>0</v>
      </c>
      <c r="I190" s="16"/>
      <c r="J190" s="66">
        <f t="shared" si="25"/>
        <v>0</v>
      </c>
      <c r="K190" s="16"/>
      <c r="L190" s="16">
        <f t="shared" si="23"/>
        <v>0</v>
      </c>
    </row>
    <row r="191" spans="1:12" x14ac:dyDescent="0.2">
      <c r="A191" s="59"/>
      <c r="B191" s="60"/>
      <c r="C191" s="60" t="s">
        <v>323</v>
      </c>
      <c r="D191" s="12">
        <v>0.33</v>
      </c>
      <c r="E191" s="221">
        <v>4.5999999999999996</v>
      </c>
      <c r="F191" s="61"/>
      <c r="G191" s="16">
        <f t="shared" si="22"/>
        <v>0</v>
      </c>
      <c r="H191" s="66">
        <f t="shared" si="24"/>
        <v>0</v>
      </c>
      <c r="I191" s="16"/>
      <c r="J191" s="66">
        <f t="shared" si="25"/>
        <v>0</v>
      </c>
      <c r="K191" s="16"/>
      <c r="L191" s="16">
        <f t="shared" si="23"/>
        <v>0</v>
      </c>
    </row>
    <row r="192" spans="1:12" x14ac:dyDescent="0.2">
      <c r="A192" s="59"/>
      <c r="B192" s="60"/>
      <c r="C192" s="60" t="s">
        <v>323</v>
      </c>
      <c r="D192" s="12">
        <v>0.5</v>
      </c>
      <c r="E192" s="221">
        <v>4.5999999999999996</v>
      </c>
      <c r="F192" s="61"/>
      <c r="G192" s="16">
        <f t="shared" si="22"/>
        <v>0</v>
      </c>
      <c r="H192" s="66">
        <f t="shared" si="24"/>
        <v>0</v>
      </c>
      <c r="I192" s="16"/>
      <c r="J192" s="66">
        <f t="shared" si="25"/>
        <v>0</v>
      </c>
      <c r="K192" s="16"/>
      <c r="L192" s="16">
        <f t="shared" si="23"/>
        <v>0</v>
      </c>
    </row>
    <row r="193" spans="1:12" x14ac:dyDescent="0.2">
      <c r="A193" s="59"/>
      <c r="B193" s="60"/>
      <c r="C193" s="60" t="s">
        <v>323</v>
      </c>
      <c r="D193" s="12">
        <v>1</v>
      </c>
      <c r="E193" s="221">
        <v>4.5999999999999996</v>
      </c>
      <c r="F193" s="61"/>
      <c r="G193" s="16">
        <f t="shared" si="22"/>
        <v>0</v>
      </c>
      <c r="H193" s="66">
        <f t="shared" si="24"/>
        <v>0</v>
      </c>
      <c r="I193" s="16"/>
      <c r="J193" s="66">
        <f t="shared" si="25"/>
        <v>0</v>
      </c>
      <c r="K193" s="16"/>
      <c r="L193" s="16">
        <f t="shared" si="23"/>
        <v>0</v>
      </c>
    </row>
    <row r="194" spans="1:12" x14ac:dyDescent="0.2">
      <c r="A194" s="59"/>
      <c r="B194" s="60"/>
      <c r="C194" s="60" t="s">
        <v>323</v>
      </c>
      <c r="D194" s="12">
        <v>2</v>
      </c>
      <c r="E194" s="221">
        <v>4.5999999999999996</v>
      </c>
      <c r="F194" s="61"/>
      <c r="G194" s="16">
        <f t="shared" si="22"/>
        <v>0</v>
      </c>
      <c r="H194" s="66">
        <f t="shared" si="24"/>
        <v>0</v>
      </c>
      <c r="I194" s="16"/>
      <c r="J194" s="66">
        <f t="shared" si="25"/>
        <v>0</v>
      </c>
      <c r="K194" s="16"/>
      <c r="L194" s="16">
        <f t="shared" si="23"/>
        <v>0</v>
      </c>
    </row>
    <row r="195" spans="1:12" x14ac:dyDescent="0.2">
      <c r="A195" s="59"/>
      <c r="B195" s="60"/>
      <c r="C195" s="60" t="s">
        <v>323</v>
      </c>
      <c r="D195" s="12">
        <v>5</v>
      </c>
      <c r="E195" s="221">
        <v>4.5999999999999996</v>
      </c>
      <c r="F195" s="61"/>
      <c r="G195" s="16">
        <f t="shared" si="22"/>
        <v>0</v>
      </c>
      <c r="H195" s="66">
        <f t="shared" si="24"/>
        <v>0</v>
      </c>
      <c r="I195" s="16"/>
      <c r="J195" s="66">
        <f t="shared" si="25"/>
        <v>0</v>
      </c>
      <c r="K195" s="16"/>
      <c r="L195" s="16">
        <f t="shared" si="23"/>
        <v>0</v>
      </c>
    </row>
    <row r="196" spans="1:12" x14ac:dyDescent="0.2">
      <c r="A196" s="59"/>
      <c r="B196" s="60"/>
      <c r="C196" s="60" t="s">
        <v>323</v>
      </c>
      <c r="D196" s="12">
        <v>30</v>
      </c>
      <c r="E196" s="221">
        <v>4.5999999999999996</v>
      </c>
      <c r="F196" s="61"/>
      <c r="G196" s="16">
        <f t="shared" si="22"/>
        <v>0</v>
      </c>
      <c r="H196" s="66">
        <f t="shared" si="24"/>
        <v>0</v>
      </c>
      <c r="I196" s="16"/>
      <c r="J196" s="66">
        <f t="shared" si="25"/>
        <v>0</v>
      </c>
      <c r="K196" s="16"/>
      <c r="L196" s="16">
        <f t="shared" si="23"/>
        <v>0</v>
      </c>
    </row>
    <row r="197" spans="1:12" x14ac:dyDescent="0.2">
      <c r="A197" s="59"/>
      <c r="B197" s="60"/>
      <c r="C197" s="60" t="s">
        <v>350</v>
      </c>
      <c r="D197" s="12">
        <v>5</v>
      </c>
      <c r="E197" s="221">
        <v>4.5999999999999996</v>
      </c>
      <c r="F197" s="61"/>
      <c r="G197" s="16">
        <f t="shared" si="22"/>
        <v>0</v>
      </c>
      <c r="H197" s="66">
        <f t="shared" si="24"/>
        <v>0</v>
      </c>
      <c r="I197" s="16"/>
      <c r="J197" s="66">
        <f t="shared" si="25"/>
        <v>0</v>
      </c>
      <c r="K197" s="16"/>
      <c r="L197" s="16">
        <f t="shared" si="23"/>
        <v>0</v>
      </c>
    </row>
    <row r="198" spans="1:12" x14ac:dyDescent="0.2">
      <c r="A198" s="59"/>
      <c r="B198" s="60"/>
      <c r="C198" s="60" t="s">
        <v>350</v>
      </c>
      <c r="D198" s="12">
        <v>10</v>
      </c>
      <c r="E198" s="221">
        <v>4.5999999999999996</v>
      </c>
      <c r="F198" s="61"/>
      <c r="G198" s="16">
        <f t="shared" si="22"/>
        <v>0</v>
      </c>
      <c r="H198" s="66">
        <f t="shared" si="24"/>
        <v>0</v>
      </c>
      <c r="I198" s="16"/>
      <c r="J198" s="66">
        <f t="shared" si="25"/>
        <v>0</v>
      </c>
      <c r="K198" s="16"/>
      <c r="L198" s="16">
        <f t="shared" si="23"/>
        <v>0</v>
      </c>
    </row>
    <row r="199" spans="1:12" x14ac:dyDescent="0.2">
      <c r="A199" s="59"/>
      <c r="B199" s="60"/>
      <c r="C199" s="60" t="s">
        <v>350</v>
      </c>
      <c r="D199" s="12">
        <v>30</v>
      </c>
      <c r="E199" s="221">
        <v>4.5999999999999996</v>
      </c>
      <c r="F199" s="61"/>
      <c r="G199" s="16">
        <f t="shared" si="22"/>
        <v>0</v>
      </c>
      <c r="H199" s="66">
        <f t="shared" si="24"/>
        <v>0</v>
      </c>
      <c r="I199" s="16"/>
      <c r="J199" s="66">
        <f t="shared" si="25"/>
        <v>0</v>
      </c>
      <c r="K199" s="16"/>
      <c r="L199" s="16">
        <f t="shared" si="23"/>
        <v>0</v>
      </c>
    </row>
    <row r="200" spans="1:12" x14ac:dyDescent="0.2">
      <c r="A200" s="59"/>
      <c r="B200" s="60"/>
      <c r="C200" s="60" t="s">
        <v>351</v>
      </c>
      <c r="D200" s="12">
        <v>0.33</v>
      </c>
      <c r="E200" s="221">
        <v>5</v>
      </c>
      <c r="F200" s="61"/>
      <c r="G200" s="16">
        <f t="shared" si="22"/>
        <v>0</v>
      </c>
      <c r="H200" s="66">
        <f t="shared" si="24"/>
        <v>0</v>
      </c>
      <c r="I200" s="16"/>
      <c r="J200" s="66">
        <f t="shared" si="25"/>
        <v>0</v>
      </c>
      <c r="K200" s="16"/>
      <c r="L200" s="16">
        <f t="shared" si="23"/>
        <v>0</v>
      </c>
    </row>
    <row r="201" spans="1:12" x14ac:dyDescent="0.2">
      <c r="A201" s="59"/>
      <c r="B201" s="60"/>
      <c r="C201" s="60" t="s">
        <v>351</v>
      </c>
      <c r="D201" s="12">
        <v>0.5</v>
      </c>
      <c r="E201" s="221">
        <v>5</v>
      </c>
      <c r="F201" s="61"/>
      <c r="G201" s="16">
        <f t="shared" si="22"/>
        <v>0</v>
      </c>
      <c r="H201" s="66">
        <f t="shared" si="24"/>
        <v>0</v>
      </c>
      <c r="I201" s="16"/>
      <c r="J201" s="66">
        <f t="shared" si="25"/>
        <v>0</v>
      </c>
      <c r="K201" s="16"/>
      <c r="L201" s="16">
        <f t="shared" si="23"/>
        <v>0</v>
      </c>
    </row>
    <row r="202" spans="1:12" x14ac:dyDescent="0.2">
      <c r="A202" s="59"/>
      <c r="B202" s="60"/>
      <c r="C202" s="60" t="s">
        <v>351</v>
      </c>
      <c r="D202" s="12">
        <v>1</v>
      </c>
      <c r="E202" s="221">
        <v>5</v>
      </c>
      <c r="F202" s="61"/>
      <c r="G202" s="16">
        <f t="shared" si="22"/>
        <v>0</v>
      </c>
      <c r="H202" s="66">
        <f t="shared" si="24"/>
        <v>0</v>
      </c>
      <c r="I202" s="16"/>
      <c r="J202" s="66">
        <f t="shared" si="25"/>
        <v>0</v>
      </c>
      <c r="K202" s="16"/>
      <c r="L202" s="16">
        <f t="shared" si="23"/>
        <v>0</v>
      </c>
    </row>
    <row r="203" spans="1:12" x14ac:dyDescent="0.2">
      <c r="A203" s="59"/>
      <c r="B203" s="60"/>
      <c r="C203" s="60" t="s">
        <v>351</v>
      </c>
      <c r="D203" s="12">
        <v>2</v>
      </c>
      <c r="E203" s="221">
        <v>5</v>
      </c>
      <c r="F203" s="61"/>
      <c r="G203" s="16">
        <f t="shared" si="22"/>
        <v>0</v>
      </c>
      <c r="H203" s="66">
        <f t="shared" si="24"/>
        <v>0</v>
      </c>
      <c r="I203" s="16"/>
      <c r="J203" s="66">
        <f t="shared" si="25"/>
        <v>0</v>
      </c>
      <c r="K203" s="16"/>
      <c r="L203" s="16">
        <f t="shared" si="23"/>
        <v>0</v>
      </c>
    </row>
    <row r="204" spans="1:12" x14ac:dyDescent="0.2">
      <c r="A204" s="59"/>
      <c r="B204" s="60"/>
      <c r="C204" s="60" t="s">
        <v>351</v>
      </c>
      <c r="D204" s="12">
        <v>5</v>
      </c>
      <c r="E204" s="221">
        <v>5</v>
      </c>
      <c r="F204" s="61"/>
      <c r="G204" s="16">
        <f t="shared" si="22"/>
        <v>0</v>
      </c>
      <c r="H204" s="66">
        <f t="shared" si="24"/>
        <v>0</v>
      </c>
      <c r="I204" s="16"/>
      <c r="J204" s="66">
        <f t="shared" si="25"/>
        <v>0</v>
      </c>
      <c r="K204" s="16"/>
      <c r="L204" s="16">
        <f t="shared" si="23"/>
        <v>0</v>
      </c>
    </row>
    <row r="205" spans="1:12" x14ac:dyDescent="0.2">
      <c r="A205" s="59"/>
      <c r="B205" s="60"/>
      <c r="C205" s="60" t="s">
        <v>351</v>
      </c>
      <c r="D205" s="12">
        <v>30</v>
      </c>
      <c r="E205" s="221">
        <v>5</v>
      </c>
      <c r="F205" s="61"/>
      <c r="G205" s="16">
        <f t="shared" si="22"/>
        <v>0</v>
      </c>
      <c r="H205" s="66">
        <f t="shared" si="24"/>
        <v>0</v>
      </c>
      <c r="I205" s="16"/>
      <c r="J205" s="66">
        <f t="shared" si="25"/>
        <v>0</v>
      </c>
      <c r="K205" s="16"/>
      <c r="L205" s="16">
        <f t="shared" si="23"/>
        <v>0</v>
      </c>
    </row>
    <row r="206" spans="1:12" x14ac:dyDescent="0.2">
      <c r="A206" s="59"/>
      <c r="B206" s="60"/>
      <c r="C206" s="60" t="s">
        <v>352</v>
      </c>
      <c r="D206" s="12">
        <v>0.5</v>
      </c>
      <c r="E206" s="221">
        <v>5</v>
      </c>
      <c r="F206" s="61"/>
      <c r="G206" s="16">
        <f t="shared" si="22"/>
        <v>0</v>
      </c>
      <c r="H206" s="66">
        <f t="shared" si="24"/>
        <v>0</v>
      </c>
      <c r="I206" s="16"/>
      <c r="J206" s="66">
        <f t="shared" si="25"/>
        <v>0</v>
      </c>
      <c r="K206" s="16"/>
      <c r="L206" s="16">
        <f t="shared" si="23"/>
        <v>0</v>
      </c>
    </row>
    <row r="207" spans="1:12" x14ac:dyDescent="0.2">
      <c r="A207" s="59"/>
      <c r="B207" s="60"/>
      <c r="C207" s="60" t="s">
        <v>353</v>
      </c>
      <c r="D207" s="12">
        <v>0.5</v>
      </c>
      <c r="E207" s="221">
        <v>9</v>
      </c>
      <c r="F207" s="61"/>
      <c r="G207" s="16">
        <f t="shared" si="22"/>
        <v>0</v>
      </c>
      <c r="H207" s="66">
        <f t="shared" si="24"/>
        <v>0</v>
      </c>
      <c r="I207" s="16"/>
      <c r="J207" s="66">
        <f t="shared" si="25"/>
        <v>0</v>
      </c>
      <c r="K207" s="16"/>
      <c r="L207" s="16">
        <f t="shared" si="23"/>
        <v>0</v>
      </c>
    </row>
    <row r="208" spans="1:12" x14ac:dyDescent="0.2">
      <c r="A208" s="59"/>
      <c r="B208" s="60"/>
      <c r="C208" s="60" t="s">
        <v>354</v>
      </c>
      <c r="D208" s="12">
        <v>0.5</v>
      </c>
      <c r="E208" s="221">
        <v>5</v>
      </c>
      <c r="F208" s="61"/>
      <c r="G208" s="16">
        <f t="shared" si="22"/>
        <v>0</v>
      </c>
      <c r="H208" s="66">
        <f t="shared" si="24"/>
        <v>0</v>
      </c>
      <c r="I208" s="16"/>
      <c r="J208" s="66">
        <f t="shared" si="25"/>
        <v>0</v>
      </c>
      <c r="K208" s="16"/>
      <c r="L208" s="16">
        <f t="shared" si="23"/>
        <v>0</v>
      </c>
    </row>
    <row r="209" spans="1:12" x14ac:dyDescent="0.2">
      <c r="A209" s="59"/>
      <c r="B209" s="60"/>
      <c r="C209" s="60" t="s">
        <v>355</v>
      </c>
      <c r="D209" s="12">
        <v>0.5</v>
      </c>
      <c r="E209" s="221">
        <v>5.6</v>
      </c>
      <c r="F209" s="61"/>
      <c r="G209" s="16">
        <f t="shared" si="22"/>
        <v>0</v>
      </c>
      <c r="H209" s="66">
        <f t="shared" si="24"/>
        <v>0</v>
      </c>
      <c r="I209" s="16"/>
      <c r="J209" s="66">
        <f t="shared" si="25"/>
        <v>0</v>
      </c>
      <c r="K209" s="16"/>
      <c r="L209" s="16">
        <f t="shared" si="23"/>
        <v>0</v>
      </c>
    </row>
    <row r="210" spans="1:12" x14ac:dyDescent="0.2">
      <c r="A210" s="59"/>
      <c r="B210" s="60"/>
      <c r="C210" s="60" t="s">
        <v>355</v>
      </c>
      <c r="D210" s="12">
        <v>30</v>
      </c>
      <c r="E210" s="221">
        <v>5.6</v>
      </c>
      <c r="F210" s="61"/>
      <c r="G210" s="16">
        <f t="shared" si="22"/>
        <v>0</v>
      </c>
      <c r="H210" s="66">
        <f t="shared" si="24"/>
        <v>0</v>
      </c>
      <c r="I210" s="16"/>
      <c r="J210" s="66">
        <f t="shared" si="25"/>
        <v>0</v>
      </c>
      <c r="K210" s="16"/>
      <c r="L210" s="16">
        <f t="shared" si="23"/>
        <v>0</v>
      </c>
    </row>
    <row r="211" spans="1:12" x14ac:dyDescent="0.2">
      <c r="A211" s="59"/>
      <c r="B211" s="60"/>
      <c r="C211" s="60" t="s">
        <v>356</v>
      </c>
      <c r="D211" s="12">
        <v>30</v>
      </c>
      <c r="E211" s="221">
        <v>5.7</v>
      </c>
      <c r="F211" s="61"/>
      <c r="G211" s="16">
        <f t="shared" si="22"/>
        <v>0</v>
      </c>
      <c r="H211" s="66">
        <f t="shared" si="24"/>
        <v>0</v>
      </c>
      <c r="I211" s="16"/>
      <c r="J211" s="66">
        <f t="shared" si="25"/>
        <v>0</v>
      </c>
      <c r="K211" s="16"/>
      <c r="L211" s="16">
        <f t="shared" si="23"/>
        <v>0</v>
      </c>
    </row>
    <row r="212" spans="1:12" x14ac:dyDescent="0.2">
      <c r="A212" s="59"/>
      <c r="B212" s="60"/>
      <c r="C212" s="60" t="s">
        <v>357</v>
      </c>
      <c r="D212" s="12">
        <v>0.5</v>
      </c>
      <c r="E212" s="221">
        <v>5</v>
      </c>
      <c r="F212" s="61"/>
      <c r="G212" s="16">
        <f t="shared" si="22"/>
        <v>0</v>
      </c>
      <c r="H212" s="66">
        <f t="shared" si="24"/>
        <v>0</v>
      </c>
      <c r="I212" s="16"/>
      <c r="J212" s="66">
        <f t="shared" si="25"/>
        <v>0</v>
      </c>
      <c r="K212" s="16"/>
      <c r="L212" s="16">
        <f t="shared" si="23"/>
        <v>0</v>
      </c>
    </row>
    <row r="213" spans="1:12" x14ac:dyDescent="0.2">
      <c r="A213" s="59"/>
      <c r="B213" s="60"/>
      <c r="C213" s="60" t="s">
        <v>357</v>
      </c>
      <c r="D213" s="12">
        <v>30</v>
      </c>
      <c r="E213" s="221">
        <v>5</v>
      </c>
      <c r="F213" s="61"/>
      <c r="G213" s="16">
        <f t="shared" ref="G213:G274" si="26">ROUND(D213*F213,2)</f>
        <v>0</v>
      </c>
      <c r="H213" s="66">
        <f t="shared" si="24"/>
        <v>0</v>
      </c>
      <c r="I213" s="16"/>
      <c r="J213" s="66">
        <f t="shared" si="25"/>
        <v>0</v>
      </c>
      <c r="K213" s="16"/>
      <c r="L213" s="16">
        <f t="shared" ref="L213:L274" si="27">ROUND((J213+K213)-(H213+I213),2)</f>
        <v>0</v>
      </c>
    </row>
    <row r="214" spans="1:12" x14ac:dyDescent="0.2">
      <c r="A214" s="59"/>
      <c r="B214" s="60"/>
      <c r="C214" s="60" t="s">
        <v>358</v>
      </c>
      <c r="D214" s="12">
        <v>0.5</v>
      </c>
      <c r="E214" s="221">
        <v>4.8</v>
      </c>
      <c r="F214" s="61"/>
      <c r="G214" s="16">
        <f t="shared" si="26"/>
        <v>0</v>
      </c>
      <c r="H214" s="66">
        <f t="shared" si="24"/>
        <v>0</v>
      </c>
      <c r="I214" s="16"/>
      <c r="J214" s="66">
        <f t="shared" si="25"/>
        <v>0</v>
      </c>
      <c r="K214" s="16"/>
      <c r="L214" s="16">
        <f t="shared" si="27"/>
        <v>0</v>
      </c>
    </row>
    <row r="215" spans="1:12" x14ac:dyDescent="0.2">
      <c r="A215" s="59"/>
      <c r="B215" s="60"/>
      <c r="C215" s="60" t="s">
        <v>358</v>
      </c>
      <c r="D215" s="12">
        <v>1</v>
      </c>
      <c r="E215" s="221">
        <v>4.8</v>
      </c>
      <c r="F215" s="61"/>
      <c r="G215" s="16">
        <f t="shared" si="26"/>
        <v>0</v>
      </c>
      <c r="H215" s="66">
        <f t="shared" si="24"/>
        <v>0</v>
      </c>
      <c r="I215" s="16"/>
      <c r="J215" s="66">
        <f t="shared" si="25"/>
        <v>0</v>
      </c>
      <c r="K215" s="16"/>
      <c r="L215" s="16">
        <f t="shared" si="27"/>
        <v>0</v>
      </c>
    </row>
    <row r="216" spans="1:12" x14ac:dyDescent="0.2">
      <c r="A216" s="59"/>
      <c r="B216" s="60"/>
      <c r="C216" s="60" t="s">
        <v>358</v>
      </c>
      <c r="D216" s="12">
        <v>30</v>
      </c>
      <c r="E216" s="221">
        <v>4.8</v>
      </c>
      <c r="F216" s="61"/>
      <c r="G216" s="16">
        <f t="shared" si="26"/>
        <v>0</v>
      </c>
      <c r="H216" s="66">
        <f t="shared" si="24"/>
        <v>0</v>
      </c>
      <c r="I216" s="16"/>
      <c r="J216" s="66">
        <f t="shared" si="25"/>
        <v>0</v>
      </c>
      <c r="K216" s="16"/>
      <c r="L216" s="16">
        <f t="shared" si="27"/>
        <v>0</v>
      </c>
    </row>
    <row r="217" spans="1:12" x14ac:dyDescent="0.2">
      <c r="A217" s="59"/>
      <c r="B217" s="60"/>
      <c r="C217" s="60" t="s">
        <v>358</v>
      </c>
      <c r="D217" s="12">
        <v>0.5</v>
      </c>
      <c r="E217" s="221">
        <v>5.2</v>
      </c>
      <c r="F217" s="61"/>
      <c r="G217" s="16">
        <f t="shared" si="26"/>
        <v>0</v>
      </c>
      <c r="H217" s="66">
        <f t="shared" si="24"/>
        <v>0</v>
      </c>
      <c r="I217" s="16"/>
      <c r="J217" s="66">
        <f t="shared" si="25"/>
        <v>0</v>
      </c>
      <c r="K217" s="16"/>
      <c r="L217" s="16">
        <f t="shared" si="27"/>
        <v>0</v>
      </c>
    </row>
    <row r="218" spans="1:12" x14ac:dyDescent="0.2">
      <c r="A218" s="59"/>
      <c r="B218" s="60"/>
      <c r="C218" s="60" t="s">
        <v>358</v>
      </c>
      <c r="D218" s="12">
        <v>1</v>
      </c>
      <c r="E218" s="221">
        <v>5.2</v>
      </c>
      <c r="F218" s="61"/>
      <c r="G218" s="16">
        <f t="shared" si="26"/>
        <v>0</v>
      </c>
      <c r="H218" s="66">
        <f t="shared" si="24"/>
        <v>0</v>
      </c>
      <c r="I218" s="16"/>
      <c r="J218" s="66">
        <f t="shared" si="25"/>
        <v>0</v>
      </c>
      <c r="K218" s="16"/>
      <c r="L218" s="16">
        <f t="shared" si="27"/>
        <v>0</v>
      </c>
    </row>
    <row r="219" spans="1:12" x14ac:dyDescent="0.2">
      <c r="A219" s="59"/>
      <c r="B219" s="60"/>
      <c r="C219" s="60" t="s">
        <v>358</v>
      </c>
      <c r="D219" s="12">
        <v>10</v>
      </c>
      <c r="E219" s="221">
        <v>5.2</v>
      </c>
      <c r="F219" s="61"/>
      <c r="G219" s="16">
        <f t="shared" si="26"/>
        <v>0</v>
      </c>
      <c r="H219" s="66">
        <f t="shared" si="24"/>
        <v>0</v>
      </c>
      <c r="I219" s="16"/>
      <c r="J219" s="66">
        <f t="shared" si="25"/>
        <v>0</v>
      </c>
      <c r="K219" s="16"/>
      <c r="L219" s="16">
        <f t="shared" si="27"/>
        <v>0</v>
      </c>
    </row>
    <row r="220" spans="1:12" x14ac:dyDescent="0.2">
      <c r="A220" s="59"/>
      <c r="B220" s="60"/>
      <c r="C220" s="60" t="s">
        <v>358</v>
      </c>
      <c r="D220" s="12">
        <v>30</v>
      </c>
      <c r="E220" s="221">
        <v>5.2</v>
      </c>
      <c r="F220" s="61"/>
      <c r="G220" s="16">
        <f t="shared" si="26"/>
        <v>0</v>
      </c>
      <c r="H220" s="66">
        <f t="shared" si="24"/>
        <v>0</v>
      </c>
      <c r="I220" s="16"/>
      <c r="J220" s="66">
        <f t="shared" si="25"/>
        <v>0</v>
      </c>
      <c r="K220" s="16"/>
      <c r="L220" s="16">
        <f t="shared" si="27"/>
        <v>0</v>
      </c>
    </row>
    <row r="221" spans="1:12" x14ac:dyDescent="0.2">
      <c r="A221" s="59"/>
      <c r="B221" s="60"/>
      <c r="C221" s="60" t="s">
        <v>358</v>
      </c>
      <c r="D221" s="12">
        <v>0.5</v>
      </c>
      <c r="E221" s="221">
        <v>5.8</v>
      </c>
      <c r="F221" s="61"/>
      <c r="G221" s="16">
        <f t="shared" si="26"/>
        <v>0</v>
      </c>
      <c r="H221" s="66">
        <f t="shared" si="24"/>
        <v>0</v>
      </c>
      <c r="I221" s="16"/>
      <c r="J221" s="66">
        <f t="shared" si="25"/>
        <v>0</v>
      </c>
      <c r="K221" s="16"/>
      <c r="L221" s="16">
        <f t="shared" si="27"/>
        <v>0</v>
      </c>
    </row>
    <row r="222" spans="1:12" x14ac:dyDescent="0.2">
      <c r="A222" s="59"/>
      <c r="B222" s="60"/>
      <c r="C222" s="60" t="s">
        <v>358</v>
      </c>
      <c r="D222" s="12">
        <v>1</v>
      </c>
      <c r="E222" s="221">
        <v>5.8</v>
      </c>
      <c r="F222" s="61"/>
      <c r="G222" s="16">
        <f t="shared" si="26"/>
        <v>0</v>
      </c>
      <c r="H222" s="66">
        <f t="shared" si="24"/>
        <v>0</v>
      </c>
      <c r="I222" s="16"/>
      <c r="J222" s="66">
        <f t="shared" si="25"/>
        <v>0</v>
      </c>
      <c r="K222" s="16"/>
      <c r="L222" s="16">
        <f t="shared" si="27"/>
        <v>0</v>
      </c>
    </row>
    <row r="223" spans="1:12" x14ac:dyDescent="0.2">
      <c r="A223" s="59"/>
      <c r="B223" s="60"/>
      <c r="C223" s="60" t="s">
        <v>358</v>
      </c>
      <c r="D223" s="12">
        <v>10</v>
      </c>
      <c r="E223" s="221">
        <v>5.8</v>
      </c>
      <c r="F223" s="61"/>
      <c r="G223" s="16">
        <f t="shared" si="26"/>
        <v>0</v>
      </c>
      <c r="H223" s="66">
        <f t="shared" si="24"/>
        <v>0</v>
      </c>
      <c r="I223" s="16"/>
      <c r="J223" s="66">
        <f t="shared" si="25"/>
        <v>0</v>
      </c>
      <c r="K223" s="16"/>
      <c r="L223" s="16">
        <f t="shared" si="27"/>
        <v>0</v>
      </c>
    </row>
    <row r="224" spans="1:12" x14ac:dyDescent="0.2">
      <c r="A224" s="59"/>
      <c r="B224" s="60"/>
      <c r="C224" s="60" t="s">
        <v>358</v>
      </c>
      <c r="D224" s="12">
        <v>30</v>
      </c>
      <c r="E224" s="221">
        <v>5.8</v>
      </c>
      <c r="F224" s="61"/>
      <c r="G224" s="16">
        <f t="shared" si="26"/>
        <v>0</v>
      </c>
      <c r="H224" s="66">
        <f t="shared" si="24"/>
        <v>0</v>
      </c>
      <c r="I224" s="16"/>
      <c r="J224" s="66">
        <f t="shared" si="25"/>
        <v>0</v>
      </c>
      <c r="K224" s="16"/>
      <c r="L224" s="16">
        <f t="shared" si="27"/>
        <v>0</v>
      </c>
    </row>
    <row r="225" spans="1:12" x14ac:dyDescent="0.2">
      <c r="A225" s="59"/>
      <c r="B225" s="60"/>
      <c r="C225" s="60" t="s">
        <v>359</v>
      </c>
      <c r="D225" s="12">
        <v>30</v>
      </c>
      <c r="E225" s="221">
        <v>5.2</v>
      </c>
      <c r="F225" s="61"/>
      <c r="G225" s="16">
        <f t="shared" si="26"/>
        <v>0</v>
      </c>
      <c r="H225" s="66">
        <f t="shared" si="24"/>
        <v>0</v>
      </c>
      <c r="I225" s="16"/>
      <c r="J225" s="66">
        <f t="shared" si="25"/>
        <v>0</v>
      </c>
      <c r="K225" s="16"/>
      <c r="L225" s="16">
        <f t="shared" si="27"/>
        <v>0</v>
      </c>
    </row>
    <row r="226" spans="1:12" x14ac:dyDescent="0.2">
      <c r="A226" s="59"/>
      <c r="B226" s="60"/>
      <c r="C226" s="60" t="s">
        <v>360</v>
      </c>
      <c r="D226" s="12">
        <v>0.5</v>
      </c>
      <c r="E226" s="221">
        <v>5.3</v>
      </c>
      <c r="F226" s="61"/>
      <c r="G226" s="16">
        <f t="shared" si="26"/>
        <v>0</v>
      </c>
      <c r="H226" s="66">
        <f t="shared" si="24"/>
        <v>0</v>
      </c>
      <c r="I226" s="16"/>
      <c r="J226" s="66">
        <f t="shared" si="25"/>
        <v>0</v>
      </c>
      <c r="K226" s="16"/>
      <c r="L226" s="16">
        <f t="shared" si="27"/>
        <v>0</v>
      </c>
    </row>
    <row r="227" spans="1:12" x14ac:dyDescent="0.2">
      <c r="A227" s="59"/>
      <c r="B227" s="60"/>
      <c r="C227" s="60" t="s">
        <v>360</v>
      </c>
      <c r="D227" s="12">
        <v>30</v>
      </c>
      <c r="E227" s="221">
        <v>5.3</v>
      </c>
      <c r="F227" s="61"/>
      <c r="G227" s="16">
        <f t="shared" si="26"/>
        <v>0</v>
      </c>
      <c r="H227" s="66">
        <f t="shared" si="24"/>
        <v>0</v>
      </c>
      <c r="I227" s="16"/>
      <c r="J227" s="66">
        <f t="shared" si="25"/>
        <v>0</v>
      </c>
      <c r="K227" s="16"/>
      <c r="L227" s="16">
        <f t="shared" si="27"/>
        <v>0</v>
      </c>
    </row>
    <row r="228" spans="1:12" x14ac:dyDescent="0.2">
      <c r="A228" s="59"/>
      <c r="B228" s="60"/>
      <c r="C228" s="60" t="s">
        <v>361</v>
      </c>
      <c r="D228" s="12">
        <v>0.5</v>
      </c>
      <c r="E228" s="221">
        <v>5.2</v>
      </c>
      <c r="F228" s="61"/>
      <c r="G228" s="16">
        <f t="shared" si="26"/>
        <v>0</v>
      </c>
      <c r="H228" s="66">
        <f t="shared" si="24"/>
        <v>0</v>
      </c>
      <c r="I228" s="16"/>
      <c r="J228" s="66">
        <f t="shared" si="25"/>
        <v>0</v>
      </c>
      <c r="K228" s="16"/>
      <c r="L228" s="16">
        <f t="shared" si="27"/>
        <v>0</v>
      </c>
    </row>
    <row r="229" spans="1:12" x14ac:dyDescent="0.2">
      <c r="A229" s="59"/>
      <c r="B229" s="60"/>
      <c r="C229" s="60" t="s">
        <v>362</v>
      </c>
      <c r="D229" s="12">
        <v>0.5</v>
      </c>
      <c r="E229" s="221">
        <v>5</v>
      </c>
      <c r="F229" s="61"/>
      <c r="G229" s="16">
        <f t="shared" si="26"/>
        <v>0</v>
      </c>
      <c r="H229" s="66">
        <f t="shared" si="24"/>
        <v>0</v>
      </c>
      <c r="I229" s="16"/>
      <c r="J229" s="66">
        <f t="shared" si="25"/>
        <v>0</v>
      </c>
      <c r="K229" s="16"/>
      <c r="L229" s="16">
        <f t="shared" si="27"/>
        <v>0</v>
      </c>
    </row>
    <row r="230" spans="1:12" x14ac:dyDescent="0.2">
      <c r="A230" s="59"/>
      <c r="B230" s="60"/>
      <c r="C230" s="60" t="s">
        <v>362</v>
      </c>
      <c r="D230" s="12">
        <v>20</v>
      </c>
      <c r="E230" s="221">
        <v>5</v>
      </c>
      <c r="F230" s="61"/>
      <c r="G230" s="16">
        <f t="shared" si="26"/>
        <v>0</v>
      </c>
      <c r="H230" s="66">
        <f t="shared" si="24"/>
        <v>0</v>
      </c>
      <c r="I230" s="16"/>
      <c r="J230" s="66">
        <f t="shared" si="25"/>
        <v>0</v>
      </c>
      <c r="K230" s="16"/>
      <c r="L230" s="16">
        <f t="shared" si="27"/>
        <v>0</v>
      </c>
    </row>
    <row r="231" spans="1:12" x14ac:dyDescent="0.2">
      <c r="A231" s="59"/>
      <c r="B231" s="60"/>
      <c r="C231" s="60" t="s">
        <v>363</v>
      </c>
      <c r="D231" s="12">
        <v>0.33</v>
      </c>
      <c r="E231" s="221">
        <v>5.5</v>
      </c>
      <c r="F231" s="61"/>
      <c r="G231" s="16">
        <f t="shared" si="26"/>
        <v>0</v>
      </c>
      <c r="H231" s="66">
        <f t="shared" si="24"/>
        <v>0</v>
      </c>
      <c r="I231" s="16"/>
      <c r="J231" s="66">
        <f t="shared" si="25"/>
        <v>0</v>
      </c>
      <c r="K231" s="16"/>
      <c r="L231" s="16">
        <f t="shared" si="27"/>
        <v>0</v>
      </c>
    </row>
    <row r="232" spans="1:12" x14ac:dyDescent="0.2">
      <c r="A232" s="59"/>
      <c r="B232" s="60"/>
      <c r="C232" s="60" t="s">
        <v>363</v>
      </c>
      <c r="D232" s="12">
        <v>0.5</v>
      </c>
      <c r="E232" s="221">
        <v>5.5</v>
      </c>
      <c r="F232" s="61"/>
      <c r="G232" s="16">
        <f t="shared" si="26"/>
        <v>0</v>
      </c>
      <c r="H232" s="66">
        <f t="shared" si="24"/>
        <v>0</v>
      </c>
      <c r="I232" s="16"/>
      <c r="J232" s="66">
        <f t="shared" si="25"/>
        <v>0</v>
      </c>
      <c r="K232" s="16"/>
      <c r="L232" s="16">
        <f t="shared" si="27"/>
        <v>0</v>
      </c>
    </row>
    <row r="233" spans="1:12" x14ac:dyDescent="0.2">
      <c r="A233" s="59"/>
      <c r="B233" s="60"/>
      <c r="C233" s="60" t="s">
        <v>364</v>
      </c>
      <c r="D233" s="12">
        <v>0.33</v>
      </c>
      <c r="E233" s="221">
        <v>5.0999999999999996</v>
      </c>
      <c r="F233" s="61"/>
      <c r="G233" s="16">
        <f t="shared" si="26"/>
        <v>0</v>
      </c>
      <c r="H233" s="66">
        <f t="shared" si="24"/>
        <v>0</v>
      </c>
      <c r="I233" s="16"/>
      <c r="J233" s="66">
        <f t="shared" si="25"/>
        <v>0</v>
      </c>
      <c r="K233" s="16"/>
      <c r="L233" s="16">
        <f t="shared" si="27"/>
        <v>0</v>
      </c>
    </row>
    <row r="234" spans="1:12" x14ac:dyDescent="0.2">
      <c r="A234" s="59"/>
      <c r="B234" s="60"/>
      <c r="C234" s="60" t="s">
        <v>364</v>
      </c>
      <c r="D234" s="12">
        <v>0.5</v>
      </c>
      <c r="E234" s="221">
        <v>5.0999999999999996</v>
      </c>
      <c r="F234" s="61"/>
      <c r="G234" s="16">
        <f t="shared" si="26"/>
        <v>0</v>
      </c>
      <c r="H234" s="66">
        <f t="shared" si="24"/>
        <v>0</v>
      </c>
      <c r="I234" s="16"/>
      <c r="J234" s="66">
        <f t="shared" si="25"/>
        <v>0</v>
      </c>
      <c r="K234" s="16"/>
      <c r="L234" s="16">
        <f t="shared" si="27"/>
        <v>0</v>
      </c>
    </row>
    <row r="235" spans="1:12" x14ac:dyDescent="0.2">
      <c r="A235" s="59"/>
      <c r="B235" s="60"/>
      <c r="C235" s="60" t="s">
        <v>364</v>
      </c>
      <c r="D235" s="12">
        <v>30</v>
      </c>
      <c r="E235" s="221">
        <v>5.0999999999999996</v>
      </c>
      <c r="F235" s="61"/>
      <c r="G235" s="16">
        <f t="shared" si="26"/>
        <v>0</v>
      </c>
      <c r="H235" s="66">
        <f t="shared" si="24"/>
        <v>0</v>
      </c>
      <c r="I235" s="16"/>
      <c r="J235" s="66">
        <f t="shared" si="25"/>
        <v>0</v>
      </c>
      <c r="K235" s="16"/>
      <c r="L235" s="16">
        <f t="shared" si="27"/>
        <v>0</v>
      </c>
    </row>
    <row r="236" spans="1:12" x14ac:dyDescent="0.2">
      <c r="A236" s="59"/>
      <c r="B236" s="60"/>
      <c r="C236" s="60" t="s">
        <v>365</v>
      </c>
      <c r="D236" s="12">
        <v>0.5</v>
      </c>
      <c r="E236" s="221">
        <v>7</v>
      </c>
      <c r="F236" s="61"/>
      <c r="G236" s="16">
        <f t="shared" si="26"/>
        <v>0</v>
      </c>
      <c r="H236" s="66">
        <f t="shared" si="24"/>
        <v>0</v>
      </c>
      <c r="I236" s="16"/>
      <c r="J236" s="66">
        <f t="shared" si="25"/>
        <v>0</v>
      </c>
      <c r="K236" s="16"/>
      <c r="L236" s="16">
        <f t="shared" si="27"/>
        <v>0</v>
      </c>
    </row>
    <row r="237" spans="1:12" x14ac:dyDescent="0.2">
      <c r="A237" s="59"/>
      <c r="B237" s="60"/>
      <c r="C237" s="60" t="s">
        <v>365</v>
      </c>
      <c r="D237" s="12">
        <v>30</v>
      </c>
      <c r="E237" s="221">
        <v>7</v>
      </c>
      <c r="F237" s="61"/>
      <c r="G237" s="16">
        <f t="shared" si="26"/>
        <v>0</v>
      </c>
      <c r="H237" s="66">
        <f t="shared" si="24"/>
        <v>0</v>
      </c>
      <c r="I237" s="16"/>
      <c r="J237" s="66">
        <f t="shared" si="25"/>
        <v>0</v>
      </c>
      <c r="K237" s="16"/>
      <c r="L237" s="16">
        <f t="shared" si="27"/>
        <v>0</v>
      </c>
    </row>
    <row r="238" spans="1:12" x14ac:dyDescent="0.2">
      <c r="A238" s="59"/>
      <c r="B238" s="60"/>
      <c r="C238" s="60" t="s">
        <v>366</v>
      </c>
      <c r="D238" s="12">
        <v>0.33</v>
      </c>
      <c r="E238" s="221">
        <v>6.5</v>
      </c>
      <c r="F238" s="61"/>
      <c r="G238" s="16">
        <f t="shared" si="26"/>
        <v>0</v>
      </c>
      <c r="H238" s="66">
        <f t="shared" si="24"/>
        <v>0</v>
      </c>
      <c r="I238" s="16"/>
      <c r="J238" s="66">
        <f t="shared" si="25"/>
        <v>0</v>
      </c>
      <c r="K238" s="16"/>
      <c r="L238" s="16">
        <f t="shared" si="27"/>
        <v>0</v>
      </c>
    </row>
    <row r="239" spans="1:12" x14ac:dyDescent="0.2">
      <c r="A239" s="59"/>
      <c r="B239" s="60"/>
      <c r="C239" s="60" t="s">
        <v>366</v>
      </c>
      <c r="D239" s="12">
        <v>30</v>
      </c>
      <c r="E239" s="221">
        <v>6.5</v>
      </c>
      <c r="F239" s="61"/>
      <c r="G239" s="16">
        <f t="shared" si="26"/>
        <v>0</v>
      </c>
      <c r="H239" s="66">
        <f t="shared" si="24"/>
        <v>0</v>
      </c>
      <c r="I239" s="16"/>
      <c r="J239" s="66">
        <f t="shared" si="25"/>
        <v>0</v>
      </c>
      <c r="K239" s="16"/>
      <c r="L239" s="16">
        <f t="shared" si="27"/>
        <v>0</v>
      </c>
    </row>
    <row r="240" spans="1:12" x14ac:dyDescent="0.2">
      <c r="A240" s="59"/>
      <c r="B240" s="60"/>
      <c r="C240" s="60" t="s">
        <v>367</v>
      </c>
      <c r="D240" s="12">
        <v>0.5</v>
      </c>
      <c r="E240" s="221">
        <v>5.9</v>
      </c>
      <c r="F240" s="61"/>
      <c r="G240" s="16">
        <f t="shared" si="26"/>
        <v>0</v>
      </c>
      <c r="H240" s="66">
        <f t="shared" ref="H240:H303" si="28">ROUND($H$22*G240*E240/100,2)</f>
        <v>0</v>
      </c>
      <c r="I240" s="16"/>
      <c r="J240" s="66">
        <f t="shared" ref="J240:J303" si="29">ROUND($J$22*G240*E240/100,2)</f>
        <v>0</v>
      </c>
      <c r="K240" s="16"/>
      <c r="L240" s="16">
        <f t="shared" si="27"/>
        <v>0</v>
      </c>
    </row>
    <row r="241" spans="1:12" x14ac:dyDescent="0.2">
      <c r="A241" s="59"/>
      <c r="B241" s="60"/>
      <c r="C241" s="60" t="s">
        <v>367</v>
      </c>
      <c r="D241" s="12">
        <v>30</v>
      </c>
      <c r="E241" s="221">
        <v>5.9</v>
      </c>
      <c r="F241" s="61"/>
      <c r="G241" s="16">
        <f t="shared" si="26"/>
        <v>0</v>
      </c>
      <c r="H241" s="66">
        <f t="shared" si="28"/>
        <v>0</v>
      </c>
      <c r="I241" s="16"/>
      <c r="J241" s="66">
        <f t="shared" si="29"/>
        <v>0</v>
      </c>
      <c r="K241" s="16"/>
      <c r="L241" s="16">
        <f t="shared" si="27"/>
        <v>0</v>
      </c>
    </row>
    <row r="242" spans="1:12" x14ac:dyDescent="0.2">
      <c r="A242" s="59"/>
      <c r="B242" s="60"/>
      <c r="C242" s="60" t="s">
        <v>368</v>
      </c>
      <c r="D242" s="12">
        <v>0.5</v>
      </c>
      <c r="E242" s="221">
        <v>4.9000000000000004</v>
      </c>
      <c r="F242" s="61"/>
      <c r="G242" s="16">
        <f t="shared" si="26"/>
        <v>0</v>
      </c>
      <c r="H242" s="66">
        <f t="shared" si="28"/>
        <v>0</v>
      </c>
      <c r="I242" s="16"/>
      <c r="J242" s="66">
        <f t="shared" si="29"/>
        <v>0</v>
      </c>
      <c r="K242" s="16"/>
      <c r="L242" s="16">
        <f t="shared" si="27"/>
        <v>0</v>
      </c>
    </row>
    <row r="243" spans="1:12" x14ac:dyDescent="0.2">
      <c r="A243" s="59"/>
      <c r="B243" s="60"/>
      <c r="C243" s="60" t="s">
        <v>368</v>
      </c>
      <c r="D243" s="12">
        <v>1</v>
      </c>
      <c r="E243" s="221">
        <v>4.9000000000000004</v>
      </c>
      <c r="F243" s="61"/>
      <c r="G243" s="16">
        <f t="shared" si="26"/>
        <v>0</v>
      </c>
      <c r="H243" s="66">
        <f t="shared" si="28"/>
        <v>0</v>
      </c>
      <c r="I243" s="16"/>
      <c r="J243" s="66">
        <f t="shared" si="29"/>
        <v>0</v>
      </c>
      <c r="K243" s="16"/>
      <c r="L243" s="16">
        <f t="shared" si="27"/>
        <v>0</v>
      </c>
    </row>
    <row r="244" spans="1:12" x14ac:dyDescent="0.2">
      <c r="A244" s="59"/>
      <c r="B244" s="60"/>
      <c r="C244" s="60" t="s">
        <v>368</v>
      </c>
      <c r="D244" s="12">
        <v>2</v>
      </c>
      <c r="E244" s="221">
        <v>4.9000000000000004</v>
      </c>
      <c r="F244" s="61"/>
      <c r="G244" s="16">
        <f t="shared" si="26"/>
        <v>0</v>
      </c>
      <c r="H244" s="66">
        <f t="shared" si="28"/>
        <v>0</v>
      </c>
      <c r="I244" s="16"/>
      <c r="J244" s="66">
        <f t="shared" si="29"/>
        <v>0</v>
      </c>
      <c r="K244" s="16"/>
      <c r="L244" s="16">
        <f t="shared" si="27"/>
        <v>0</v>
      </c>
    </row>
    <row r="245" spans="1:12" x14ac:dyDescent="0.2">
      <c r="A245" s="59"/>
      <c r="B245" s="60"/>
      <c r="C245" s="60" t="s">
        <v>368</v>
      </c>
      <c r="D245" s="12">
        <v>5</v>
      </c>
      <c r="E245" s="221">
        <v>4.9000000000000004</v>
      </c>
      <c r="F245" s="61"/>
      <c r="G245" s="16">
        <f t="shared" si="26"/>
        <v>0</v>
      </c>
      <c r="H245" s="66">
        <f t="shared" si="28"/>
        <v>0</v>
      </c>
      <c r="I245" s="16"/>
      <c r="J245" s="66">
        <f t="shared" si="29"/>
        <v>0</v>
      </c>
      <c r="K245" s="16"/>
      <c r="L245" s="16">
        <f t="shared" si="27"/>
        <v>0</v>
      </c>
    </row>
    <row r="246" spans="1:12" x14ac:dyDescent="0.2">
      <c r="A246" s="59"/>
      <c r="B246" s="60"/>
      <c r="C246" s="60" t="s">
        <v>368</v>
      </c>
      <c r="D246" s="12">
        <v>10</v>
      </c>
      <c r="E246" s="221">
        <v>4.9000000000000004</v>
      </c>
      <c r="F246" s="61"/>
      <c r="G246" s="16">
        <f t="shared" si="26"/>
        <v>0</v>
      </c>
      <c r="H246" s="66">
        <f t="shared" si="28"/>
        <v>0</v>
      </c>
      <c r="I246" s="16"/>
      <c r="J246" s="66">
        <f t="shared" si="29"/>
        <v>0</v>
      </c>
      <c r="K246" s="16"/>
      <c r="L246" s="16">
        <f t="shared" si="27"/>
        <v>0</v>
      </c>
    </row>
    <row r="247" spans="1:12" x14ac:dyDescent="0.2">
      <c r="A247" s="59"/>
      <c r="B247" s="60"/>
      <c r="C247" s="60" t="s">
        <v>368</v>
      </c>
      <c r="D247" s="12">
        <v>30</v>
      </c>
      <c r="E247" s="221">
        <v>4.9000000000000004</v>
      </c>
      <c r="F247" s="61"/>
      <c r="G247" s="16">
        <f t="shared" si="26"/>
        <v>0</v>
      </c>
      <c r="H247" s="66">
        <f t="shared" si="28"/>
        <v>0</v>
      </c>
      <c r="I247" s="16"/>
      <c r="J247" s="66">
        <f t="shared" si="29"/>
        <v>0</v>
      </c>
      <c r="K247" s="16"/>
      <c r="L247" s="16">
        <f t="shared" si="27"/>
        <v>0</v>
      </c>
    </row>
    <row r="248" spans="1:12" x14ac:dyDescent="0.2">
      <c r="A248" s="59"/>
      <c r="B248" s="60"/>
      <c r="C248" s="60" t="s">
        <v>368</v>
      </c>
      <c r="D248" s="12">
        <v>0.5</v>
      </c>
      <c r="E248" s="221">
        <v>5</v>
      </c>
      <c r="F248" s="61"/>
      <c r="G248" s="16">
        <f t="shared" si="26"/>
        <v>0</v>
      </c>
      <c r="H248" s="66">
        <f t="shared" si="28"/>
        <v>0</v>
      </c>
      <c r="I248" s="16"/>
      <c r="J248" s="66">
        <f t="shared" si="29"/>
        <v>0</v>
      </c>
      <c r="K248" s="16"/>
      <c r="L248" s="16">
        <f t="shared" si="27"/>
        <v>0</v>
      </c>
    </row>
    <row r="249" spans="1:12" x14ac:dyDescent="0.2">
      <c r="A249" s="59"/>
      <c r="B249" s="60"/>
      <c r="C249" s="60" t="s">
        <v>368</v>
      </c>
      <c r="D249" s="12">
        <v>1</v>
      </c>
      <c r="E249" s="221">
        <v>5</v>
      </c>
      <c r="F249" s="61"/>
      <c r="G249" s="16">
        <f t="shared" si="26"/>
        <v>0</v>
      </c>
      <c r="H249" s="66">
        <f t="shared" si="28"/>
        <v>0</v>
      </c>
      <c r="I249" s="16"/>
      <c r="J249" s="66">
        <f t="shared" si="29"/>
        <v>0</v>
      </c>
      <c r="K249" s="16"/>
      <c r="L249" s="16">
        <f t="shared" si="27"/>
        <v>0</v>
      </c>
    </row>
    <row r="250" spans="1:12" x14ac:dyDescent="0.2">
      <c r="A250" s="59"/>
      <c r="B250" s="60"/>
      <c r="C250" s="60" t="s">
        <v>368</v>
      </c>
      <c r="D250" s="12">
        <v>2</v>
      </c>
      <c r="E250" s="221">
        <v>5</v>
      </c>
      <c r="F250" s="61"/>
      <c r="G250" s="16">
        <f t="shared" si="26"/>
        <v>0</v>
      </c>
      <c r="H250" s="66">
        <f t="shared" si="28"/>
        <v>0</v>
      </c>
      <c r="I250" s="16"/>
      <c r="J250" s="66">
        <f t="shared" si="29"/>
        <v>0</v>
      </c>
      <c r="K250" s="16"/>
      <c r="L250" s="16">
        <f t="shared" si="27"/>
        <v>0</v>
      </c>
    </row>
    <row r="251" spans="1:12" x14ac:dyDescent="0.2">
      <c r="A251" s="59"/>
      <c r="B251" s="60"/>
      <c r="C251" s="60" t="s">
        <v>368</v>
      </c>
      <c r="D251" s="12">
        <v>5</v>
      </c>
      <c r="E251" s="221">
        <v>5</v>
      </c>
      <c r="F251" s="61"/>
      <c r="G251" s="16">
        <f t="shared" si="26"/>
        <v>0</v>
      </c>
      <c r="H251" s="66">
        <f t="shared" si="28"/>
        <v>0</v>
      </c>
      <c r="I251" s="16"/>
      <c r="J251" s="66">
        <f t="shared" si="29"/>
        <v>0</v>
      </c>
      <c r="K251" s="16"/>
      <c r="L251" s="16">
        <f t="shared" si="27"/>
        <v>0</v>
      </c>
    </row>
    <row r="252" spans="1:12" x14ac:dyDescent="0.2">
      <c r="A252" s="59"/>
      <c r="B252" s="60"/>
      <c r="C252" s="60" t="s">
        <v>368</v>
      </c>
      <c r="D252" s="12">
        <v>10</v>
      </c>
      <c r="E252" s="221">
        <v>5</v>
      </c>
      <c r="F252" s="61"/>
      <c r="G252" s="16">
        <f t="shared" si="26"/>
        <v>0</v>
      </c>
      <c r="H252" s="66">
        <f t="shared" si="28"/>
        <v>0</v>
      </c>
      <c r="I252" s="16"/>
      <c r="J252" s="66">
        <f t="shared" si="29"/>
        <v>0</v>
      </c>
      <c r="K252" s="16"/>
      <c r="L252" s="16">
        <f t="shared" si="27"/>
        <v>0</v>
      </c>
    </row>
    <row r="253" spans="1:12" x14ac:dyDescent="0.2">
      <c r="A253" s="59"/>
      <c r="B253" s="60"/>
      <c r="C253" s="60" t="s">
        <v>368</v>
      </c>
      <c r="D253" s="12">
        <v>30</v>
      </c>
      <c r="E253" s="221">
        <v>5</v>
      </c>
      <c r="F253" s="61"/>
      <c r="G253" s="16">
        <f t="shared" si="26"/>
        <v>0</v>
      </c>
      <c r="H253" s="66">
        <f t="shared" si="28"/>
        <v>0</v>
      </c>
      <c r="I253" s="16"/>
      <c r="J253" s="66">
        <f t="shared" si="29"/>
        <v>0</v>
      </c>
      <c r="K253" s="16"/>
      <c r="L253" s="16">
        <f t="shared" si="27"/>
        <v>0</v>
      </c>
    </row>
    <row r="254" spans="1:12" x14ac:dyDescent="0.2">
      <c r="A254" s="59"/>
      <c r="B254" s="60"/>
      <c r="C254" s="60" t="s">
        <v>369</v>
      </c>
      <c r="D254" s="12">
        <v>0.5</v>
      </c>
      <c r="E254" s="221">
        <v>5.4</v>
      </c>
      <c r="F254" s="61"/>
      <c r="G254" s="16">
        <f t="shared" si="26"/>
        <v>0</v>
      </c>
      <c r="H254" s="66">
        <f t="shared" si="28"/>
        <v>0</v>
      </c>
      <c r="I254" s="16"/>
      <c r="J254" s="66">
        <f t="shared" si="29"/>
        <v>0</v>
      </c>
      <c r="K254" s="16"/>
      <c r="L254" s="16">
        <f t="shared" si="27"/>
        <v>0</v>
      </c>
    </row>
    <row r="255" spans="1:12" x14ac:dyDescent="0.2">
      <c r="A255" s="59"/>
      <c r="B255" s="60"/>
      <c r="C255" s="60" t="s">
        <v>369</v>
      </c>
      <c r="D255" s="12">
        <v>30</v>
      </c>
      <c r="E255" s="221">
        <v>5.4</v>
      </c>
      <c r="F255" s="61"/>
      <c r="G255" s="16">
        <f t="shared" si="26"/>
        <v>0</v>
      </c>
      <c r="H255" s="66">
        <f t="shared" si="28"/>
        <v>0</v>
      </c>
      <c r="I255" s="16"/>
      <c r="J255" s="66">
        <f t="shared" si="29"/>
        <v>0</v>
      </c>
      <c r="K255" s="16"/>
      <c r="L255" s="16">
        <f t="shared" si="27"/>
        <v>0</v>
      </c>
    </row>
    <row r="256" spans="1:12" x14ac:dyDescent="0.2">
      <c r="A256" s="59"/>
      <c r="B256" s="60"/>
      <c r="C256" s="60" t="s">
        <v>370</v>
      </c>
      <c r="D256" s="12">
        <v>0.33</v>
      </c>
      <c r="E256" s="221">
        <v>4.5</v>
      </c>
      <c r="F256" s="61"/>
      <c r="G256" s="16">
        <f t="shared" si="26"/>
        <v>0</v>
      </c>
      <c r="H256" s="66">
        <f t="shared" si="28"/>
        <v>0</v>
      </c>
      <c r="I256" s="16"/>
      <c r="J256" s="66">
        <f t="shared" si="29"/>
        <v>0</v>
      </c>
      <c r="K256" s="16"/>
      <c r="L256" s="16">
        <f t="shared" si="27"/>
        <v>0</v>
      </c>
    </row>
    <row r="257" spans="1:12" x14ac:dyDescent="0.2">
      <c r="A257" s="59"/>
      <c r="B257" s="60"/>
      <c r="C257" s="60" t="s">
        <v>371</v>
      </c>
      <c r="D257" s="12">
        <v>0.33</v>
      </c>
      <c r="E257" s="221">
        <v>5.5</v>
      </c>
      <c r="F257" s="61"/>
      <c r="G257" s="16">
        <f t="shared" si="26"/>
        <v>0</v>
      </c>
      <c r="H257" s="66">
        <f t="shared" si="28"/>
        <v>0</v>
      </c>
      <c r="I257" s="16"/>
      <c r="J257" s="66">
        <f t="shared" si="29"/>
        <v>0</v>
      </c>
      <c r="K257" s="16"/>
      <c r="L257" s="16">
        <f t="shared" si="27"/>
        <v>0</v>
      </c>
    </row>
    <row r="258" spans="1:12" x14ac:dyDescent="0.2">
      <c r="A258" s="59"/>
      <c r="B258" s="60"/>
      <c r="C258" s="60" t="s">
        <v>371</v>
      </c>
      <c r="D258" s="12">
        <v>30</v>
      </c>
      <c r="E258" s="221">
        <v>5.5</v>
      </c>
      <c r="F258" s="61"/>
      <c r="G258" s="16">
        <f t="shared" si="26"/>
        <v>0</v>
      </c>
      <c r="H258" s="66">
        <f t="shared" si="28"/>
        <v>0</v>
      </c>
      <c r="I258" s="16"/>
      <c r="J258" s="66">
        <f t="shared" si="29"/>
        <v>0</v>
      </c>
      <c r="K258" s="16"/>
      <c r="L258" s="16">
        <f t="shared" si="27"/>
        <v>0</v>
      </c>
    </row>
    <row r="259" spans="1:12" x14ac:dyDescent="0.2">
      <c r="A259" s="59"/>
      <c r="B259" s="60"/>
      <c r="C259" s="60" t="s">
        <v>372</v>
      </c>
      <c r="D259" s="12">
        <v>0.5</v>
      </c>
      <c r="E259" s="221">
        <v>4.5</v>
      </c>
      <c r="F259" s="61"/>
      <c r="G259" s="16">
        <f t="shared" si="26"/>
        <v>0</v>
      </c>
      <c r="H259" s="66">
        <f t="shared" si="28"/>
        <v>0</v>
      </c>
      <c r="I259" s="16"/>
      <c r="J259" s="66">
        <f t="shared" si="29"/>
        <v>0</v>
      </c>
      <c r="K259" s="16"/>
      <c r="L259" s="16">
        <f t="shared" si="27"/>
        <v>0</v>
      </c>
    </row>
    <row r="260" spans="1:12" x14ac:dyDescent="0.2">
      <c r="A260" s="59"/>
      <c r="B260" s="60"/>
      <c r="C260" s="60" t="s">
        <v>372</v>
      </c>
      <c r="D260" s="12">
        <v>15.5</v>
      </c>
      <c r="E260" s="221">
        <v>4.5</v>
      </c>
      <c r="F260" s="61"/>
      <c r="G260" s="16">
        <f t="shared" si="26"/>
        <v>0</v>
      </c>
      <c r="H260" s="66">
        <f t="shared" si="28"/>
        <v>0</v>
      </c>
      <c r="I260" s="16"/>
      <c r="J260" s="66">
        <f t="shared" si="29"/>
        <v>0</v>
      </c>
      <c r="K260" s="16"/>
      <c r="L260" s="16">
        <f t="shared" si="27"/>
        <v>0</v>
      </c>
    </row>
    <row r="261" spans="1:12" x14ac:dyDescent="0.2">
      <c r="A261" s="59"/>
      <c r="B261" s="60"/>
      <c r="C261" s="60" t="s">
        <v>372</v>
      </c>
      <c r="D261" s="12">
        <v>30</v>
      </c>
      <c r="E261" s="221">
        <v>4.5</v>
      </c>
      <c r="F261" s="61"/>
      <c r="G261" s="16">
        <f t="shared" si="26"/>
        <v>0</v>
      </c>
      <c r="H261" s="66">
        <f t="shared" si="28"/>
        <v>0</v>
      </c>
      <c r="I261" s="16"/>
      <c r="J261" s="66">
        <f t="shared" si="29"/>
        <v>0</v>
      </c>
      <c r="K261" s="16"/>
      <c r="L261" s="16">
        <f t="shared" si="27"/>
        <v>0</v>
      </c>
    </row>
    <row r="262" spans="1:12" x14ac:dyDescent="0.2">
      <c r="A262" s="59"/>
      <c r="B262" s="60"/>
      <c r="C262" s="60" t="s">
        <v>373</v>
      </c>
      <c r="D262" s="12">
        <v>0.5</v>
      </c>
      <c r="E262" s="221">
        <v>5.2</v>
      </c>
      <c r="F262" s="61"/>
      <c r="G262" s="16">
        <f t="shared" si="26"/>
        <v>0</v>
      </c>
      <c r="H262" s="66">
        <f t="shared" si="28"/>
        <v>0</v>
      </c>
      <c r="I262" s="16"/>
      <c r="J262" s="66">
        <f t="shared" si="29"/>
        <v>0</v>
      </c>
      <c r="K262" s="16"/>
      <c r="L262" s="16">
        <f t="shared" si="27"/>
        <v>0</v>
      </c>
    </row>
    <row r="263" spans="1:12" x14ac:dyDescent="0.2">
      <c r="A263" s="59"/>
      <c r="B263" s="60"/>
      <c r="C263" s="60" t="s">
        <v>373</v>
      </c>
      <c r="D263" s="12">
        <v>30</v>
      </c>
      <c r="E263" s="221">
        <v>5.2</v>
      </c>
      <c r="F263" s="61"/>
      <c r="G263" s="16">
        <f t="shared" si="26"/>
        <v>0</v>
      </c>
      <c r="H263" s="66">
        <f t="shared" si="28"/>
        <v>0</v>
      </c>
      <c r="I263" s="16"/>
      <c r="J263" s="66">
        <f t="shared" si="29"/>
        <v>0</v>
      </c>
      <c r="K263" s="16"/>
      <c r="L263" s="16">
        <f t="shared" si="27"/>
        <v>0</v>
      </c>
    </row>
    <row r="264" spans="1:12" x14ac:dyDescent="0.2">
      <c r="A264" s="59"/>
      <c r="B264" s="60"/>
      <c r="C264" s="60" t="s">
        <v>374</v>
      </c>
      <c r="D264" s="12">
        <v>0.5</v>
      </c>
      <c r="E264" s="221">
        <v>7.1</v>
      </c>
      <c r="F264" s="61"/>
      <c r="G264" s="16">
        <f t="shared" si="26"/>
        <v>0</v>
      </c>
      <c r="H264" s="66">
        <f t="shared" si="28"/>
        <v>0</v>
      </c>
      <c r="I264" s="16"/>
      <c r="J264" s="66">
        <f t="shared" si="29"/>
        <v>0</v>
      </c>
      <c r="K264" s="16"/>
      <c r="L264" s="16">
        <f t="shared" si="27"/>
        <v>0</v>
      </c>
    </row>
    <row r="265" spans="1:12" x14ac:dyDescent="0.2">
      <c r="A265" s="59"/>
      <c r="B265" s="60"/>
      <c r="C265" s="60" t="s">
        <v>374</v>
      </c>
      <c r="D265" s="12">
        <v>30</v>
      </c>
      <c r="E265" s="221">
        <v>7.1</v>
      </c>
      <c r="F265" s="61"/>
      <c r="G265" s="16">
        <f t="shared" si="26"/>
        <v>0</v>
      </c>
      <c r="H265" s="66">
        <f t="shared" si="28"/>
        <v>0</v>
      </c>
      <c r="I265" s="16"/>
      <c r="J265" s="66">
        <f t="shared" si="29"/>
        <v>0</v>
      </c>
      <c r="K265" s="16"/>
      <c r="L265" s="16">
        <f t="shared" si="27"/>
        <v>0</v>
      </c>
    </row>
    <row r="266" spans="1:12" x14ac:dyDescent="0.2">
      <c r="A266" s="59"/>
      <c r="B266" s="60"/>
      <c r="C266" s="60" t="s">
        <v>375</v>
      </c>
      <c r="D266" s="12">
        <v>0.33</v>
      </c>
      <c r="E266" s="221">
        <v>6</v>
      </c>
      <c r="F266" s="61"/>
      <c r="G266" s="16">
        <f t="shared" si="26"/>
        <v>0</v>
      </c>
      <c r="H266" s="66">
        <f t="shared" si="28"/>
        <v>0</v>
      </c>
      <c r="I266" s="16"/>
      <c r="J266" s="66">
        <f t="shared" si="29"/>
        <v>0</v>
      </c>
      <c r="K266" s="16"/>
      <c r="L266" s="16">
        <f t="shared" si="27"/>
        <v>0</v>
      </c>
    </row>
    <row r="267" spans="1:12" x14ac:dyDescent="0.2">
      <c r="A267" s="59"/>
      <c r="B267" s="60"/>
      <c r="C267" s="60" t="s">
        <v>375</v>
      </c>
      <c r="D267" s="12">
        <v>30</v>
      </c>
      <c r="E267" s="221">
        <v>6</v>
      </c>
      <c r="F267" s="61"/>
      <c r="G267" s="16">
        <f t="shared" si="26"/>
        <v>0</v>
      </c>
      <c r="H267" s="66">
        <f t="shared" si="28"/>
        <v>0</v>
      </c>
      <c r="I267" s="16"/>
      <c r="J267" s="66">
        <f t="shared" si="29"/>
        <v>0</v>
      </c>
      <c r="K267" s="16"/>
      <c r="L267" s="16">
        <f t="shared" si="27"/>
        <v>0</v>
      </c>
    </row>
    <row r="268" spans="1:12" x14ac:dyDescent="0.2">
      <c r="A268" s="59"/>
      <c r="B268" s="60"/>
      <c r="C268" s="60" t="s">
        <v>376</v>
      </c>
      <c r="D268" s="12">
        <v>30</v>
      </c>
      <c r="E268" s="221">
        <v>7</v>
      </c>
      <c r="F268" s="61"/>
      <c r="G268" s="16">
        <f t="shared" si="26"/>
        <v>0</v>
      </c>
      <c r="H268" s="66">
        <f t="shared" si="28"/>
        <v>0</v>
      </c>
      <c r="I268" s="16"/>
      <c r="J268" s="66">
        <f t="shared" si="29"/>
        <v>0</v>
      </c>
      <c r="K268" s="16"/>
      <c r="L268" s="16">
        <f t="shared" si="27"/>
        <v>0</v>
      </c>
    </row>
    <row r="269" spans="1:12" x14ac:dyDescent="0.2">
      <c r="A269" s="59"/>
      <c r="B269" s="60"/>
      <c r="C269" s="60" t="s">
        <v>377</v>
      </c>
      <c r="D269" s="12">
        <v>1</v>
      </c>
      <c r="E269" s="221">
        <v>5</v>
      </c>
      <c r="F269" s="61"/>
      <c r="G269" s="16">
        <f t="shared" si="26"/>
        <v>0</v>
      </c>
      <c r="H269" s="66">
        <f t="shared" si="28"/>
        <v>0</v>
      </c>
      <c r="I269" s="16"/>
      <c r="J269" s="66">
        <f t="shared" si="29"/>
        <v>0</v>
      </c>
      <c r="K269" s="16"/>
      <c r="L269" s="16">
        <f t="shared" si="27"/>
        <v>0</v>
      </c>
    </row>
    <row r="270" spans="1:12" x14ac:dyDescent="0.2">
      <c r="A270" s="59"/>
      <c r="B270" s="60"/>
      <c r="C270" s="60" t="s">
        <v>378</v>
      </c>
      <c r="D270" s="12">
        <v>30</v>
      </c>
      <c r="E270" s="221">
        <v>5.0999999999999996</v>
      </c>
      <c r="F270" s="61"/>
      <c r="G270" s="16">
        <f t="shared" si="26"/>
        <v>0</v>
      </c>
      <c r="H270" s="66">
        <f t="shared" si="28"/>
        <v>0</v>
      </c>
      <c r="I270" s="16"/>
      <c r="J270" s="66">
        <f t="shared" si="29"/>
        <v>0</v>
      </c>
      <c r="K270" s="16"/>
      <c r="L270" s="16">
        <f t="shared" si="27"/>
        <v>0</v>
      </c>
    </row>
    <row r="271" spans="1:12" x14ac:dyDescent="0.2">
      <c r="A271" s="59"/>
      <c r="B271" s="60"/>
      <c r="C271" s="60" t="s">
        <v>379</v>
      </c>
      <c r="D271" s="12">
        <v>30</v>
      </c>
      <c r="E271" s="221">
        <v>5</v>
      </c>
      <c r="F271" s="61"/>
      <c r="G271" s="16">
        <f t="shared" si="26"/>
        <v>0</v>
      </c>
      <c r="H271" s="66">
        <f t="shared" si="28"/>
        <v>0</v>
      </c>
      <c r="I271" s="16"/>
      <c r="J271" s="66">
        <f t="shared" si="29"/>
        <v>0</v>
      </c>
      <c r="K271" s="16"/>
      <c r="L271" s="16">
        <f t="shared" si="27"/>
        <v>0</v>
      </c>
    </row>
    <row r="272" spans="1:12" x14ac:dyDescent="0.2">
      <c r="A272" s="59"/>
      <c r="B272" s="60"/>
      <c r="C272" s="60" t="s">
        <v>380</v>
      </c>
      <c r="D272" s="12">
        <v>30</v>
      </c>
      <c r="E272" s="221">
        <v>5</v>
      </c>
      <c r="F272" s="61"/>
      <c r="G272" s="16">
        <f t="shared" si="26"/>
        <v>0</v>
      </c>
      <c r="H272" s="66">
        <f t="shared" si="28"/>
        <v>0</v>
      </c>
      <c r="I272" s="16"/>
      <c r="J272" s="66">
        <f t="shared" si="29"/>
        <v>0</v>
      </c>
      <c r="K272" s="16"/>
      <c r="L272" s="16">
        <f t="shared" si="27"/>
        <v>0</v>
      </c>
    </row>
    <row r="273" spans="1:12" x14ac:dyDescent="0.2">
      <c r="A273" s="59"/>
      <c r="B273" s="60"/>
      <c r="C273" s="60" t="s">
        <v>381</v>
      </c>
      <c r="D273" s="12">
        <v>0.5</v>
      </c>
      <c r="E273" s="221">
        <v>5.2</v>
      </c>
      <c r="F273" s="61"/>
      <c r="G273" s="16">
        <f t="shared" si="26"/>
        <v>0</v>
      </c>
      <c r="H273" s="66">
        <f t="shared" si="28"/>
        <v>0</v>
      </c>
      <c r="I273" s="16"/>
      <c r="J273" s="66">
        <f t="shared" si="29"/>
        <v>0</v>
      </c>
      <c r="K273" s="16"/>
      <c r="L273" s="16">
        <f t="shared" si="27"/>
        <v>0</v>
      </c>
    </row>
    <row r="274" spans="1:12" x14ac:dyDescent="0.2">
      <c r="A274" s="59"/>
      <c r="B274" s="60"/>
      <c r="C274" s="60" t="s">
        <v>381</v>
      </c>
      <c r="D274" s="12">
        <v>15.5</v>
      </c>
      <c r="E274" s="221">
        <v>5.2</v>
      </c>
      <c r="F274" s="61"/>
      <c r="G274" s="16">
        <f t="shared" si="26"/>
        <v>0</v>
      </c>
      <c r="H274" s="66">
        <f t="shared" si="28"/>
        <v>0</v>
      </c>
      <c r="I274" s="16"/>
      <c r="J274" s="66">
        <f t="shared" si="29"/>
        <v>0</v>
      </c>
      <c r="K274" s="16"/>
      <c r="L274" s="16">
        <f t="shared" si="27"/>
        <v>0</v>
      </c>
    </row>
    <row r="275" spans="1:12" x14ac:dyDescent="0.2">
      <c r="A275" s="59"/>
      <c r="B275" s="60"/>
      <c r="C275" s="60" t="s">
        <v>381</v>
      </c>
      <c r="D275" s="12">
        <v>30</v>
      </c>
      <c r="E275" s="221">
        <v>5.2</v>
      </c>
      <c r="F275" s="61"/>
      <c r="G275" s="16">
        <f t="shared" ref="G275:G337" si="30">ROUND(D275*F275,2)</f>
        <v>0</v>
      </c>
      <c r="H275" s="66">
        <f t="shared" si="28"/>
        <v>0</v>
      </c>
      <c r="I275" s="16"/>
      <c r="J275" s="66">
        <f t="shared" si="29"/>
        <v>0</v>
      </c>
      <c r="K275" s="16"/>
      <c r="L275" s="16">
        <f t="shared" ref="L275:L337" si="31">ROUND((J275+K275)-(H275+I275),2)</f>
        <v>0</v>
      </c>
    </row>
    <row r="276" spans="1:12" x14ac:dyDescent="0.2">
      <c r="A276" s="59"/>
      <c r="B276" s="60"/>
      <c r="C276" s="60" t="s">
        <v>382</v>
      </c>
      <c r="D276" s="12">
        <v>0.5</v>
      </c>
      <c r="E276" s="221">
        <v>5.5</v>
      </c>
      <c r="F276" s="61"/>
      <c r="G276" s="16">
        <f t="shared" si="30"/>
        <v>0</v>
      </c>
      <c r="H276" s="66">
        <f t="shared" si="28"/>
        <v>0</v>
      </c>
      <c r="I276" s="16"/>
      <c r="J276" s="66">
        <f t="shared" si="29"/>
        <v>0</v>
      </c>
      <c r="K276" s="16"/>
      <c r="L276" s="16">
        <f t="shared" si="31"/>
        <v>0</v>
      </c>
    </row>
    <row r="277" spans="1:12" x14ac:dyDescent="0.2">
      <c r="A277" s="59"/>
      <c r="B277" s="60"/>
      <c r="C277" s="60" t="s">
        <v>382</v>
      </c>
      <c r="D277" s="12">
        <v>30</v>
      </c>
      <c r="E277" s="221">
        <v>5.5</v>
      </c>
      <c r="F277" s="61"/>
      <c r="G277" s="16">
        <f t="shared" si="30"/>
        <v>0</v>
      </c>
      <c r="H277" s="66">
        <f t="shared" si="28"/>
        <v>0</v>
      </c>
      <c r="I277" s="16"/>
      <c r="J277" s="66">
        <f t="shared" si="29"/>
        <v>0</v>
      </c>
      <c r="K277" s="16"/>
      <c r="L277" s="16">
        <f t="shared" si="31"/>
        <v>0</v>
      </c>
    </row>
    <row r="278" spans="1:12" x14ac:dyDescent="0.2">
      <c r="A278" s="59"/>
      <c r="B278" s="60"/>
      <c r="C278" s="60" t="s">
        <v>383</v>
      </c>
      <c r="D278" s="12">
        <v>0.5</v>
      </c>
      <c r="E278" s="221">
        <v>7.5</v>
      </c>
      <c r="F278" s="61"/>
      <c r="G278" s="16">
        <f t="shared" si="30"/>
        <v>0</v>
      </c>
      <c r="H278" s="66">
        <f t="shared" si="28"/>
        <v>0</v>
      </c>
      <c r="I278" s="16"/>
      <c r="J278" s="66">
        <f t="shared" si="29"/>
        <v>0</v>
      </c>
      <c r="K278" s="16"/>
      <c r="L278" s="16">
        <f t="shared" si="31"/>
        <v>0</v>
      </c>
    </row>
    <row r="279" spans="1:12" x14ac:dyDescent="0.2">
      <c r="A279" s="59"/>
      <c r="B279" s="60"/>
      <c r="C279" s="60" t="s">
        <v>384</v>
      </c>
      <c r="D279" s="12">
        <v>0.5</v>
      </c>
      <c r="E279" s="221">
        <v>7.5</v>
      </c>
      <c r="F279" s="61"/>
      <c r="G279" s="16">
        <f t="shared" si="30"/>
        <v>0</v>
      </c>
      <c r="H279" s="66">
        <f t="shared" si="28"/>
        <v>0</v>
      </c>
      <c r="I279" s="16"/>
      <c r="J279" s="66">
        <f t="shared" si="29"/>
        <v>0</v>
      </c>
      <c r="K279" s="16"/>
      <c r="L279" s="16">
        <f t="shared" si="31"/>
        <v>0</v>
      </c>
    </row>
    <row r="280" spans="1:12" x14ac:dyDescent="0.2">
      <c r="A280" s="59"/>
      <c r="B280" s="60"/>
      <c r="C280" s="60" t="s">
        <v>385</v>
      </c>
      <c r="D280" s="12">
        <v>30</v>
      </c>
      <c r="E280" s="221">
        <v>4.8</v>
      </c>
      <c r="F280" s="61"/>
      <c r="G280" s="16">
        <f t="shared" si="30"/>
        <v>0</v>
      </c>
      <c r="H280" s="66">
        <f t="shared" si="28"/>
        <v>0</v>
      </c>
      <c r="I280" s="16"/>
      <c r="J280" s="66">
        <f t="shared" si="29"/>
        <v>0</v>
      </c>
      <c r="K280" s="16"/>
      <c r="L280" s="16">
        <f t="shared" si="31"/>
        <v>0</v>
      </c>
    </row>
    <row r="281" spans="1:12" x14ac:dyDescent="0.2">
      <c r="A281" s="59"/>
      <c r="B281" s="60"/>
      <c r="C281" s="60" t="s">
        <v>386</v>
      </c>
      <c r="D281" s="12">
        <v>0.5</v>
      </c>
      <c r="E281" s="221">
        <v>5.5</v>
      </c>
      <c r="F281" s="61"/>
      <c r="G281" s="16">
        <f t="shared" si="30"/>
        <v>0</v>
      </c>
      <c r="H281" s="66">
        <f t="shared" si="28"/>
        <v>0</v>
      </c>
      <c r="I281" s="16"/>
      <c r="J281" s="66">
        <f t="shared" si="29"/>
        <v>0</v>
      </c>
      <c r="K281" s="16"/>
      <c r="L281" s="16">
        <f t="shared" si="31"/>
        <v>0</v>
      </c>
    </row>
    <row r="282" spans="1:12" x14ac:dyDescent="0.2">
      <c r="A282" s="59"/>
      <c r="B282" s="60"/>
      <c r="C282" s="60" t="s">
        <v>386</v>
      </c>
      <c r="D282" s="12">
        <v>1</v>
      </c>
      <c r="E282" s="221">
        <v>5.5</v>
      </c>
      <c r="F282" s="61"/>
      <c r="G282" s="16">
        <f t="shared" si="30"/>
        <v>0</v>
      </c>
      <c r="H282" s="66">
        <f t="shared" si="28"/>
        <v>0</v>
      </c>
      <c r="I282" s="16"/>
      <c r="J282" s="66">
        <f t="shared" si="29"/>
        <v>0</v>
      </c>
      <c r="K282" s="16"/>
      <c r="L282" s="16">
        <f t="shared" si="31"/>
        <v>0</v>
      </c>
    </row>
    <row r="283" spans="1:12" x14ac:dyDescent="0.2">
      <c r="A283" s="59"/>
      <c r="B283" s="60"/>
      <c r="C283" s="60" t="s">
        <v>387</v>
      </c>
      <c r="D283" s="12">
        <v>0.5</v>
      </c>
      <c r="E283" s="221">
        <v>7.5</v>
      </c>
      <c r="F283" s="61"/>
      <c r="G283" s="16">
        <f t="shared" si="30"/>
        <v>0</v>
      </c>
      <c r="H283" s="66">
        <f t="shared" si="28"/>
        <v>0</v>
      </c>
      <c r="I283" s="16"/>
      <c r="J283" s="66">
        <f t="shared" si="29"/>
        <v>0</v>
      </c>
      <c r="K283" s="16"/>
      <c r="L283" s="16">
        <f t="shared" si="31"/>
        <v>0</v>
      </c>
    </row>
    <row r="284" spans="1:12" x14ac:dyDescent="0.2">
      <c r="A284" s="59"/>
      <c r="B284" s="60"/>
      <c r="C284" s="60" t="s">
        <v>388</v>
      </c>
      <c r="D284" s="12">
        <v>30</v>
      </c>
      <c r="E284" s="221">
        <v>7</v>
      </c>
      <c r="F284" s="61"/>
      <c r="G284" s="16">
        <f t="shared" si="30"/>
        <v>0</v>
      </c>
      <c r="H284" s="66">
        <f t="shared" si="28"/>
        <v>0</v>
      </c>
      <c r="I284" s="16"/>
      <c r="J284" s="66">
        <f t="shared" si="29"/>
        <v>0</v>
      </c>
      <c r="K284" s="16"/>
      <c r="L284" s="16">
        <f t="shared" si="31"/>
        <v>0</v>
      </c>
    </row>
    <row r="285" spans="1:12" x14ac:dyDescent="0.2">
      <c r="A285" s="59"/>
      <c r="B285" s="60"/>
      <c r="C285" s="60" t="s">
        <v>388</v>
      </c>
      <c r="D285" s="12">
        <v>0.5</v>
      </c>
      <c r="E285" s="221">
        <v>8</v>
      </c>
      <c r="F285" s="61"/>
      <c r="G285" s="16">
        <f t="shared" si="30"/>
        <v>0</v>
      </c>
      <c r="H285" s="66">
        <f t="shared" si="28"/>
        <v>0</v>
      </c>
      <c r="I285" s="16"/>
      <c r="J285" s="66">
        <f t="shared" si="29"/>
        <v>0</v>
      </c>
      <c r="K285" s="16"/>
      <c r="L285" s="16">
        <f t="shared" si="31"/>
        <v>0</v>
      </c>
    </row>
    <row r="286" spans="1:12" x14ac:dyDescent="0.2">
      <c r="A286" s="59"/>
      <c r="B286" s="60"/>
      <c r="C286" s="60" t="s">
        <v>389</v>
      </c>
      <c r="D286" s="12">
        <v>0.33</v>
      </c>
      <c r="E286" s="221">
        <v>6.2</v>
      </c>
      <c r="F286" s="61"/>
      <c r="G286" s="16">
        <f t="shared" ref="G286" si="32">ROUND(D286*F286,2)</f>
        <v>0</v>
      </c>
      <c r="H286" s="66">
        <f t="shared" si="28"/>
        <v>0</v>
      </c>
      <c r="I286" s="16"/>
      <c r="J286" s="66">
        <f t="shared" si="29"/>
        <v>0</v>
      </c>
      <c r="K286" s="16"/>
      <c r="L286" s="16">
        <f t="shared" ref="L286" si="33">ROUND((J286+K286)-(H286+I286),2)</f>
        <v>0</v>
      </c>
    </row>
    <row r="287" spans="1:12" x14ac:dyDescent="0.2">
      <c r="A287" s="59"/>
      <c r="B287" s="60"/>
      <c r="C287" s="60" t="s">
        <v>389</v>
      </c>
      <c r="D287" s="12">
        <v>30</v>
      </c>
      <c r="E287" s="221">
        <v>6.2</v>
      </c>
      <c r="F287" s="61"/>
      <c r="G287" s="16">
        <f t="shared" si="30"/>
        <v>0</v>
      </c>
      <c r="H287" s="66">
        <f t="shared" si="28"/>
        <v>0</v>
      </c>
      <c r="I287" s="16"/>
      <c r="J287" s="66">
        <f t="shared" si="29"/>
        <v>0</v>
      </c>
      <c r="K287" s="16"/>
      <c r="L287" s="16">
        <f t="shared" si="31"/>
        <v>0</v>
      </c>
    </row>
    <row r="288" spans="1:12" x14ac:dyDescent="0.2">
      <c r="A288" s="59"/>
      <c r="B288" s="60"/>
      <c r="C288" s="60" t="s">
        <v>390</v>
      </c>
      <c r="D288" s="12">
        <v>0.5</v>
      </c>
      <c r="E288" s="221">
        <v>8.1999999999999993</v>
      </c>
      <c r="F288" s="61"/>
      <c r="G288" s="16">
        <f t="shared" si="30"/>
        <v>0</v>
      </c>
      <c r="H288" s="66">
        <f t="shared" si="28"/>
        <v>0</v>
      </c>
      <c r="I288" s="16"/>
      <c r="J288" s="66">
        <f t="shared" si="29"/>
        <v>0</v>
      </c>
      <c r="K288" s="16"/>
      <c r="L288" s="16">
        <f t="shared" si="31"/>
        <v>0</v>
      </c>
    </row>
    <row r="289" spans="1:12" x14ac:dyDescent="0.2">
      <c r="A289" s="59"/>
      <c r="B289" s="60"/>
      <c r="C289" s="60" t="s">
        <v>390</v>
      </c>
      <c r="D289" s="12">
        <v>20</v>
      </c>
      <c r="E289" s="221">
        <v>8.1999999999999993</v>
      </c>
      <c r="F289" s="61"/>
      <c r="G289" s="16">
        <f t="shared" si="30"/>
        <v>0</v>
      </c>
      <c r="H289" s="66">
        <f t="shared" si="28"/>
        <v>0</v>
      </c>
      <c r="I289" s="16"/>
      <c r="J289" s="66">
        <f t="shared" si="29"/>
        <v>0</v>
      </c>
      <c r="K289" s="16"/>
      <c r="L289" s="16">
        <f t="shared" si="31"/>
        <v>0</v>
      </c>
    </row>
    <row r="290" spans="1:12" x14ac:dyDescent="0.2">
      <c r="A290" s="59"/>
      <c r="B290" s="60"/>
      <c r="C290" s="60" t="s">
        <v>391</v>
      </c>
      <c r="D290" s="12">
        <v>30</v>
      </c>
      <c r="E290" s="221">
        <v>5.8</v>
      </c>
      <c r="F290" s="61"/>
      <c r="G290" s="16">
        <f t="shared" si="30"/>
        <v>0</v>
      </c>
      <c r="H290" s="66">
        <f t="shared" si="28"/>
        <v>0</v>
      </c>
      <c r="I290" s="16"/>
      <c r="J290" s="66">
        <f t="shared" si="29"/>
        <v>0</v>
      </c>
      <c r="K290" s="16"/>
      <c r="L290" s="16">
        <f t="shared" si="31"/>
        <v>0</v>
      </c>
    </row>
    <row r="291" spans="1:12" x14ac:dyDescent="0.2">
      <c r="A291" s="59"/>
      <c r="B291" s="60"/>
      <c r="C291" s="60" t="s">
        <v>391</v>
      </c>
      <c r="D291" s="12">
        <v>30</v>
      </c>
      <c r="E291" s="221">
        <v>6.3</v>
      </c>
      <c r="F291" s="61"/>
      <c r="G291" s="16">
        <f t="shared" si="30"/>
        <v>0</v>
      </c>
      <c r="H291" s="66">
        <f t="shared" si="28"/>
        <v>0</v>
      </c>
      <c r="I291" s="16"/>
      <c r="J291" s="66">
        <f t="shared" si="29"/>
        <v>0</v>
      </c>
      <c r="K291" s="16"/>
      <c r="L291" s="16">
        <f t="shared" si="31"/>
        <v>0</v>
      </c>
    </row>
    <row r="292" spans="1:12" x14ac:dyDescent="0.2">
      <c r="A292" s="59"/>
      <c r="B292" s="60"/>
      <c r="C292" s="60" t="s">
        <v>391</v>
      </c>
      <c r="D292" s="12">
        <v>30</v>
      </c>
      <c r="E292" s="221">
        <v>6.6</v>
      </c>
      <c r="F292" s="61"/>
      <c r="G292" s="16">
        <f t="shared" si="30"/>
        <v>0</v>
      </c>
      <c r="H292" s="66">
        <f t="shared" si="28"/>
        <v>0</v>
      </c>
      <c r="I292" s="16"/>
      <c r="J292" s="66">
        <f t="shared" si="29"/>
        <v>0</v>
      </c>
      <c r="K292" s="16"/>
      <c r="L292" s="16">
        <f t="shared" si="31"/>
        <v>0</v>
      </c>
    </row>
    <row r="293" spans="1:12" x14ac:dyDescent="0.2">
      <c r="A293" s="59"/>
      <c r="B293" s="60"/>
      <c r="C293" s="60" t="s">
        <v>391</v>
      </c>
      <c r="D293" s="12">
        <v>30</v>
      </c>
      <c r="E293" s="221">
        <v>6.7</v>
      </c>
      <c r="F293" s="61"/>
      <c r="G293" s="16">
        <f t="shared" si="30"/>
        <v>0</v>
      </c>
      <c r="H293" s="66">
        <f t="shared" si="28"/>
        <v>0</v>
      </c>
      <c r="I293" s="16"/>
      <c r="J293" s="66">
        <f t="shared" si="29"/>
        <v>0</v>
      </c>
      <c r="K293" s="16"/>
      <c r="L293" s="16">
        <f t="shared" si="31"/>
        <v>0</v>
      </c>
    </row>
    <row r="294" spans="1:12" x14ac:dyDescent="0.2">
      <c r="A294" s="59"/>
      <c r="B294" s="60"/>
      <c r="C294" s="60" t="s">
        <v>392</v>
      </c>
      <c r="D294" s="12">
        <v>0.33</v>
      </c>
      <c r="E294" s="221">
        <v>5</v>
      </c>
      <c r="F294" s="61"/>
      <c r="G294" s="16">
        <f t="shared" si="30"/>
        <v>0</v>
      </c>
      <c r="H294" s="66">
        <f t="shared" si="28"/>
        <v>0</v>
      </c>
      <c r="I294" s="16"/>
      <c r="J294" s="66">
        <f t="shared" si="29"/>
        <v>0</v>
      </c>
      <c r="K294" s="16"/>
      <c r="L294" s="16">
        <f t="shared" si="31"/>
        <v>0</v>
      </c>
    </row>
    <row r="295" spans="1:12" x14ac:dyDescent="0.2">
      <c r="A295" s="59"/>
      <c r="B295" s="60"/>
      <c r="C295" s="60" t="s">
        <v>392</v>
      </c>
      <c r="D295" s="12">
        <v>0.5</v>
      </c>
      <c r="E295" s="221">
        <v>5</v>
      </c>
      <c r="F295" s="61"/>
      <c r="G295" s="16">
        <f t="shared" si="30"/>
        <v>0</v>
      </c>
      <c r="H295" s="66">
        <f t="shared" si="28"/>
        <v>0</v>
      </c>
      <c r="I295" s="16"/>
      <c r="J295" s="66">
        <f t="shared" si="29"/>
        <v>0</v>
      </c>
      <c r="K295" s="16"/>
      <c r="L295" s="16">
        <f t="shared" si="31"/>
        <v>0</v>
      </c>
    </row>
    <row r="296" spans="1:12" x14ac:dyDescent="0.2">
      <c r="A296" s="59"/>
      <c r="B296" s="60"/>
      <c r="C296" s="60" t="s">
        <v>392</v>
      </c>
      <c r="D296" s="12">
        <v>28</v>
      </c>
      <c r="E296" s="221">
        <v>5</v>
      </c>
      <c r="F296" s="61"/>
      <c r="G296" s="16">
        <f t="shared" si="30"/>
        <v>0</v>
      </c>
      <c r="H296" s="66">
        <f t="shared" si="28"/>
        <v>0</v>
      </c>
      <c r="I296" s="16"/>
      <c r="J296" s="66">
        <f t="shared" si="29"/>
        <v>0</v>
      </c>
      <c r="K296" s="16"/>
      <c r="L296" s="16">
        <f t="shared" si="31"/>
        <v>0</v>
      </c>
    </row>
    <row r="297" spans="1:12" x14ac:dyDescent="0.2">
      <c r="A297" s="59"/>
      <c r="B297" s="60"/>
      <c r="C297" s="60" t="s">
        <v>392</v>
      </c>
      <c r="D297" s="12">
        <v>30</v>
      </c>
      <c r="E297" s="221">
        <v>5</v>
      </c>
      <c r="F297" s="61"/>
      <c r="G297" s="16">
        <f t="shared" si="30"/>
        <v>0</v>
      </c>
      <c r="H297" s="66">
        <f t="shared" si="28"/>
        <v>0</v>
      </c>
      <c r="I297" s="16"/>
      <c r="J297" s="66">
        <f t="shared" si="29"/>
        <v>0</v>
      </c>
      <c r="K297" s="16"/>
      <c r="L297" s="16">
        <f t="shared" si="31"/>
        <v>0</v>
      </c>
    </row>
    <row r="298" spans="1:12" x14ac:dyDescent="0.2">
      <c r="A298" s="59"/>
      <c r="B298" s="60"/>
      <c r="C298" s="60" t="s">
        <v>393</v>
      </c>
      <c r="D298" s="12">
        <v>0.5</v>
      </c>
      <c r="E298" s="221">
        <v>5</v>
      </c>
      <c r="F298" s="61"/>
      <c r="G298" s="16">
        <f t="shared" si="30"/>
        <v>0</v>
      </c>
      <c r="H298" s="66">
        <f t="shared" si="28"/>
        <v>0</v>
      </c>
      <c r="I298" s="16"/>
      <c r="J298" s="66">
        <f t="shared" si="29"/>
        <v>0</v>
      </c>
      <c r="K298" s="16"/>
      <c r="L298" s="16">
        <f t="shared" si="31"/>
        <v>0</v>
      </c>
    </row>
    <row r="299" spans="1:12" x14ac:dyDescent="0.2">
      <c r="A299" s="59"/>
      <c r="B299" s="60"/>
      <c r="C299" s="60" t="s">
        <v>394</v>
      </c>
      <c r="D299" s="12">
        <v>0.5</v>
      </c>
      <c r="E299" s="221">
        <v>5.5</v>
      </c>
      <c r="F299" s="61"/>
      <c r="G299" s="16">
        <f t="shared" si="30"/>
        <v>0</v>
      </c>
      <c r="H299" s="66">
        <f t="shared" si="28"/>
        <v>0</v>
      </c>
      <c r="I299" s="16"/>
      <c r="J299" s="66">
        <f t="shared" si="29"/>
        <v>0</v>
      </c>
      <c r="K299" s="16"/>
      <c r="L299" s="16">
        <f t="shared" si="31"/>
        <v>0</v>
      </c>
    </row>
    <row r="300" spans="1:12" x14ac:dyDescent="0.2">
      <c r="A300" s="59"/>
      <c r="B300" s="60"/>
      <c r="C300" s="60" t="s">
        <v>394</v>
      </c>
      <c r="D300" s="12">
        <v>30</v>
      </c>
      <c r="E300" s="221">
        <v>5.5</v>
      </c>
      <c r="F300" s="61"/>
      <c r="G300" s="16">
        <f t="shared" si="30"/>
        <v>0</v>
      </c>
      <c r="H300" s="66">
        <f t="shared" si="28"/>
        <v>0</v>
      </c>
      <c r="I300" s="16"/>
      <c r="J300" s="66">
        <f t="shared" si="29"/>
        <v>0</v>
      </c>
      <c r="K300" s="16"/>
      <c r="L300" s="16">
        <f t="shared" si="31"/>
        <v>0</v>
      </c>
    </row>
    <row r="301" spans="1:12" x14ac:dyDescent="0.2">
      <c r="A301" s="59"/>
      <c r="B301" s="60"/>
      <c r="C301" s="60" t="s">
        <v>395</v>
      </c>
      <c r="D301" s="12">
        <v>0.33</v>
      </c>
      <c r="E301" s="221">
        <v>5.8</v>
      </c>
      <c r="F301" s="61"/>
      <c r="G301" s="16">
        <f t="shared" si="30"/>
        <v>0</v>
      </c>
      <c r="H301" s="66">
        <f t="shared" si="28"/>
        <v>0</v>
      </c>
      <c r="I301" s="16"/>
      <c r="J301" s="66">
        <f t="shared" si="29"/>
        <v>0</v>
      </c>
      <c r="K301" s="16"/>
      <c r="L301" s="16">
        <f t="shared" si="31"/>
        <v>0</v>
      </c>
    </row>
    <row r="302" spans="1:12" x14ac:dyDescent="0.2">
      <c r="A302" s="59"/>
      <c r="B302" s="60"/>
      <c r="C302" s="60" t="s">
        <v>395</v>
      </c>
      <c r="D302" s="12">
        <v>0.5</v>
      </c>
      <c r="E302" s="221">
        <v>5.8</v>
      </c>
      <c r="F302" s="61"/>
      <c r="G302" s="16">
        <f t="shared" si="30"/>
        <v>0</v>
      </c>
      <c r="H302" s="66">
        <f t="shared" si="28"/>
        <v>0</v>
      </c>
      <c r="I302" s="16"/>
      <c r="J302" s="66">
        <f t="shared" si="29"/>
        <v>0</v>
      </c>
      <c r="K302" s="16"/>
      <c r="L302" s="16">
        <f t="shared" si="31"/>
        <v>0</v>
      </c>
    </row>
    <row r="303" spans="1:12" x14ac:dyDescent="0.2">
      <c r="A303" s="59"/>
      <c r="B303" s="60"/>
      <c r="C303" s="60" t="s">
        <v>395</v>
      </c>
      <c r="D303" s="12">
        <v>28</v>
      </c>
      <c r="E303" s="221">
        <v>5.8</v>
      </c>
      <c r="F303" s="61"/>
      <c r="G303" s="16">
        <f t="shared" si="30"/>
        <v>0</v>
      </c>
      <c r="H303" s="66">
        <f t="shared" si="28"/>
        <v>0</v>
      </c>
      <c r="I303" s="16"/>
      <c r="J303" s="66">
        <f t="shared" si="29"/>
        <v>0</v>
      </c>
      <c r="K303" s="16"/>
      <c r="L303" s="16">
        <f t="shared" si="31"/>
        <v>0</v>
      </c>
    </row>
    <row r="304" spans="1:12" x14ac:dyDescent="0.2">
      <c r="A304" s="59"/>
      <c r="B304" s="60"/>
      <c r="C304" s="60" t="s">
        <v>396</v>
      </c>
      <c r="D304" s="12">
        <v>0.33</v>
      </c>
      <c r="E304" s="221">
        <v>6.8</v>
      </c>
      <c r="F304" s="61"/>
      <c r="G304" s="16">
        <f t="shared" si="30"/>
        <v>0</v>
      </c>
      <c r="H304" s="66">
        <f t="shared" ref="H304:H367" si="34">ROUND($H$22*G304*E304/100,2)</f>
        <v>0</v>
      </c>
      <c r="I304" s="16"/>
      <c r="J304" s="66">
        <f t="shared" ref="J304:J367" si="35">ROUND($J$22*G304*E304/100,2)</f>
        <v>0</v>
      </c>
      <c r="K304" s="16"/>
      <c r="L304" s="16">
        <f t="shared" si="31"/>
        <v>0</v>
      </c>
    </row>
    <row r="305" spans="1:12" x14ac:dyDescent="0.2">
      <c r="A305" s="59"/>
      <c r="B305" s="60"/>
      <c r="C305" s="60" t="s">
        <v>396</v>
      </c>
      <c r="D305" s="12">
        <v>30</v>
      </c>
      <c r="E305" s="221">
        <v>6.8</v>
      </c>
      <c r="F305" s="61"/>
      <c r="G305" s="16">
        <f t="shared" si="30"/>
        <v>0</v>
      </c>
      <c r="H305" s="66">
        <f t="shared" si="34"/>
        <v>0</v>
      </c>
      <c r="I305" s="16"/>
      <c r="J305" s="66">
        <f t="shared" si="35"/>
        <v>0</v>
      </c>
      <c r="K305" s="16"/>
      <c r="L305" s="16">
        <f t="shared" si="31"/>
        <v>0</v>
      </c>
    </row>
    <row r="306" spans="1:12" x14ac:dyDescent="0.2">
      <c r="A306" s="59"/>
      <c r="B306" s="60"/>
      <c r="C306" s="60" t="s">
        <v>396</v>
      </c>
      <c r="D306" s="12">
        <v>0.33</v>
      </c>
      <c r="E306" s="221">
        <v>7</v>
      </c>
      <c r="F306" s="61"/>
      <c r="G306" s="16">
        <f t="shared" si="30"/>
        <v>0</v>
      </c>
      <c r="H306" s="66">
        <f t="shared" si="34"/>
        <v>0</v>
      </c>
      <c r="I306" s="16"/>
      <c r="J306" s="66">
        <f t="shared" si="35"/>
        <v>0</v>
      </c>
      <c r="K306" s="16"/>
      <c r="L306" s="16">
        <f t="shared" si="31"/>
        <v>0</v>
      </c>
    </row>
    <row r="307" spans="1:12" x14ac:dyDescent="0.2">
      <c r="A307" s="59"/>
      <c r="B307" s="60"/>
      <c r="C307" s="60" t="s">
        <v>396</v>
      </c>
      <c r="D307" s="12">
        <v>30</v>
      </c>
      <c r="E307" s="221">
        <v>7</v>
      </c>
      <c r="F307" s="61"/>
      <c r="G307" s="16">
        <f t="shared" si="30"/>
        <v>0</v>
      </c>
      <c r="H307" s="66">
        <f t="shared" si="34"/>
        <v>0</v>
      </c>
      <c r="I307" s="16"/>
      <c r="J307" s="66">
        <f t="shared" si="35"/>
        <v>0</v>
      </c>
      <c r="K307" s="16"/>
      <c r="L307" s="16">
        <f t="shared" si="31"/>
        <v>0</v>
      </c>
    </row>
    <row r="308" spans="1:12" x14ac:dyDescent="0.2">
      <c r="A308" s="59"/>
      <c r="B308" s="60"/>
      <c r="C308" s="60" t="s">
        <v>397</v>
      </c>
      <c r="D308" s="12">
        <v>24</v>
      </c>
      <c r="E308" s="221">
        <v>5</v>
      </c>
      <c r="F308" s="61"/>
      <c r="G308" s="16">
        <f t="shared" si="30"/>
        <v>0</v>
      </c>
      <c r="H308" s="66">
        <f t="shared" si="34"/>
        <v>0</v>
      </c>
      <c r="I308" s="16"/>
      <c r="J308" s="66">
        <f t="shared" si="35"/>
        <v>0</v>
      </c>
      <c r="K308" s="16"/>
      <c r="L308" s="16">
        <f t="shared" si="31"/>
        <v>0</v>
      </c>
    </row>
    <row r="309" spans="1:12" x14ac:dyDescent="0.2">
      <c r="A309" s="59"/>
      <c r="B309" s="60"/>
      <c r="C309" s="60" t="s">
        <v>398</v>
      </c>
      <c r="D309" s="12">
        <v>0.33</v>
      </c>
      <c r="E309" s="221">
        <v>5.7</v>
      </c>
      <c r="F309" s="61"/>
      <c r="G309" s="16">
        <f t="shared" si="30"/>
        <v>0</v>
      </c>
      <c r="H309" s="66">
        <f t="shared" si="34"/>
        <v>0</v>
      </c>
      <c r="I309" s="16"/>
      <c r="J309" s="66">
        <f t="shared" si="35"/>
        <v>0</v>
      </c>
      <c r="K309" s="16"/>
      <c r="L309" s="16">
        <f t="shared" si="31"/>
        <v>0</v>
      </c>
    </row>
    <row r="310" spans="1:12" x14ac:dyDescent="0.2">
      <c r="A310" s="59"/>
      <c r="B310" s="60"/>
      <c r="C310" s="60" t="s">
        <v>398</v>
      </c>
      <c r="D310" s="12">
        <v>30</v>
      </c>
      <c r="E310" s="221">
        <v>5.7</v>
      </c>
      <c r="F310" s="61"/>
      <c r="G310" s="16">
        <f t="shared" si="30"/>
        <v>0</v>
      </c>
      <c r="H310" s="66">
        <f t="shared" si="34"/>
        <v>0</v>
      </c>
      <c r="I310" s="16"/>
      <c r="J310" s="66">
        <f t="shared" si="35"/>
        <v>0</v>
      </c>
      <c r="K310" s="16"/>
      <c r="L310" s="16">
        <f t="shared" si="31"/>
        <v>0</v>
      </c>
    </row>
    <row r="311" spans="1:12" x14ac:dyDescent="0.2">
      <c r="A311" s="59"/>
      <c r="B311" s="60"/>
      <c r="C311" s="60" t="s">
        <v>399</v>
      </c>
      <c r="D311" s="12">
        <v>0.5</v>
      </c>
      <c r="E311" s="221">
        <v>5.2</v>
      </c>
      <c r="F311" s="61"/>
      <c r="G311" s="16">
        <f t="shared" si="30"/>
        <v>0</v>
      </c>
      <c r="H311" s="66">
        <f t="shared" si="34"/>
        <v>0</v>
      </c>
      <c r="I311" s="16"/>
      <c r="J311" s="66">
        <f t="shared" si="35"/>
        <v>0</v>
      </c>
      <c r="K311" s="16"/>
      <c r="L311" s="16">
        <f t="shared" si="31"/>
        <v>0</v>
      </c>
    </row>
    <row r="312" spans="1:12" x14ac:dyDescent="0.2">
      <c r="A312" s="59"/>
      <c r="B312" s="60"/>
      <c r="C312" s="60" t="s">
        <v>399</v>
      </c>
      <c r="D312" s="12">
        <v>30</v>
      </c>
      <c r="E312" s="221">
        <v>5.2</v>
      </c>
      <c r="F312" s="61"/>
      <c r="G312" s="16">
        <f t="shared" si="30"/>
        <v>0</v>
      </c>
      <c r="H312" s="66">
        <f t="shared" si="34"/>
        <v>0</v>
      </c>
      <c r="I312" s="16"/>
      <c r="J312" s="66">
        <f t="shared" si="35"/>
        <v>0</v>
      </c>
      <c r="K312" s="16"/>
      <c r="L312" s="16">
        <f t="shared" si="31"/>
        <v>0</v>
      </c>
    </row>
    <row r="313" spans="1:12" x14ac:dyDescent="0.2">
      <c r="A313" s="59"/>
      <c r="B313" s="60"/>
      <c r="C313" s="60" t="s">
        <v>400</v>
      </c>
      <c r="D313" s="12">
        <v>0.5</v>
      </c>
      <c r="E313" s="221">
        <v>5.2</v>
      </c>
      <c r="F313" s="61"/>
      <c r="G313" s="16">
        <f t="shared" si="30"/>
        <v>0</v>
      </c>
      <c r="H313" s="66">
        <f t="shared" si="34"/>
        <v>0</v>
      </c>
      <c r="I313" s="16"/>
      <c r="J313" s="66">
        <f t="shared" si="35"/>
        <v>0</v>
      </c>
      <c r="K313" s="16"/>
      <c r="L313" s="16">
        <f t="shared" si="31"/>
        <v>0</v>
      </c>
    </row>
    <row r="314" spans="1:12" x14ac:dyDescent="0.2">
      <c r="A314" s="59"/>
      <c r="B314" s="60"/>
      <c r="C314" s="60" t="s">
        <v>400</v>
      </c>
      <c r="D314" s="12">
        <v>30</v>
      </c>
      <c r="E314" s="221">
        <v>5.2</v>
      </c>
      <c r="F314" s="61"/>
      <c r="G314" s="16">
        <f t="shared" si="30"/>
        <v>0</v>
      </c>
      <c r="H314" s="66">
        <f t="shared" si="34"/>
        <v>0</v>
      </c>
      <c r="I314" s="16"/>
      <c r="J314" s="66">
        <f t="shared" si="35"/>
        <v>0</v>
      </c>
      <c r="K314" s="16"/>
      <c r="L314" s="16">
        <f t="shared" si="31"/>
        <v>0</v>
      </c>
    </row>
    <row r="315" spans="1:12" x14ac:dyDescent="0.2">
      <c r="A315" s="59"/>
      <c r="B315" s="60"/>
      <c r="C315" s="60" t="s">
        <v>401</v>
      </c>
      <c r="D315" s="12">
        <v>0.5</v>
      </c>
      <c r="E315" s="221">
        <v>5.6</v>
      </c>
      <c r="F315" s="61"/>
      <c r="G315" s="16">
        <f t="shared" si="30"/>
        <v>0</v>
      </c>
      <c r="H315" s="66">
        <f t="shared" si="34"/>
        <v>0</v>
      </c>
      <c r="I315" s="16"/>
      <c r="J315" s="66">
        <f t="shared" si="35"/>
        <v>0</v>
      </c>
      <c r="K315" s="16"/>
      <c r="L315" s="16">
        <f t="shared" si="31"/>
        <v>0</v>
      </c>
    </row>
    <row r="316" spans="1:12" x14ac:dyDescent="0.2">
      <c r="A316" s="59"/>
      <c r="B316" s="60"/>
      <c r="C316" s="60" t="s">
        <v>401</v>
      </c>
      <c r="D316" s="12">
        <v>30</v>
      </c>
      <c r="E316" s="221">
        <v>5.6</v>
      </c>
      <c r="F316" s="61"/>
      <c r="G316" s="16">
        <f t="shared" si="30"/>
        <v>0</v>
      </c>
      <c r="H316" s="66">
        <f t="shared" si="34"/>
        <v>0</v>
      </c>
      <c r="I316" s="16"/>
      <c r="J316" s="66">
        <f t="shared" si="35"/>
        <v>0</v>
      </c>
      <c r="K316" s="16"/>
      <c r="L316" s="16">
        <f t="shared" si="31"/>
        <v>0</v>
      </c>
    </row>
    <row r="317" spans="1:12" x14ac:dyDescent="0.2">
      <c r="A317" s="59"/>
      <c r="B317" s="60"/>
      <c r="C317" s="60" t="s">
        <v>402</v>
      </c>
      <c r="D317" s="12">
        <v>30</v>
      </c>
      <c r="E317" s="221">
        <v>5.6</v>
      </c>
      <c r="F317" s="61"/>
      <c r="G317" s="16">
        <f t="shared" si="30"/>
        <v>0</v>
      </c>
      <c r="H317" s="66">
        <f t="shared" si="34"/>
        <v>0</v>
      </c>
      <c r="I317" s="16"/>
      <c r="J317" s="66">
        <f t="shared" si="35"/>
        <v>0</v>
      </c>
      <c r="K317" s="16"/>
      <c r="L317" s="16">
        <f t="shared" si="31"/>
        <v>0</v>
      </c>
    </row>
    <row r="318" spans="1:12" x14ac:dyDescent="0.2">
      <c r="A318" s="59"/>
      <c r="B318" s="60"/>
      <c r="C318" s="60" t="s">
        <v>403</v>
      </c>
      <c r="D318" s="12">
        <v>0.5</v>
      </c>
      <c r="E318" s="221">
        <v>5.5</v>
      </c>
      <c r="F318" s="61"/>
      <c r="G318" s="16">
        <f t="shared" si="30"/>
        <v>0</v>
      </c>
      <c r="H318" s="66">
        <f t="shared" si="34"/>
        <v>0</v>
      </c>
      <c r="I318" s="16"/>
      <c r="J318" s="66">
        <f t="shared" si="35"/>
        <v>0</v>
      </c>
      <c r="K318" s="16"/>
      <c r="L318" s="16">
        <f t="shared" si="31"/>
        <v>0</v>
      </c>
    </row>
    <row r="319" spans="1:12" x14ac:dyDescent="0.2">
      <c r="A319" s="59"/>
      <c r="B319" s="60"/>
      <c r="C319" s="60" t="s">
        <v>403</v>
      </c>
      <c r="D319" s="12">
        <v>1</v>
      </c>
      <c r="E319" s="221">
        <v>5.5</v>
      </c>
      <c r="F319" s="61"/>
      <c r="G319" s="16">
        <f t="shared" si="30"/>
        <v>0</v>
      </c>
      <c r="H319" s="66">
        <f t="shared" si="34"/>
        <v>0</v>
      </c>
      <c r="I319" s="16"/>
      <c r="J319" s="66">
        <f t="shared" si="35"/>
        <v>0</v>
      </c>
      <c r="K319" s="16"/>
      <c r="L319" s="16">
        <f t="shared" si="31"/>
        <v>0</v>
      </c>
    </row>
    <row r="320" spans="1:12" x14ac:dyDescent="0.2">
      <c r="A320" s="59"/>
      <c r="B320" s="60"/>
      <c r="C320" s="60" t="s">
        <v>403</v>
      </c>
      <c r="D320" s="12">
        <v>30</v>
      </c>
      <c r="E320" s="221">
        <v>5.5</v>
      </c>
      <c r="F320" s="61"/>
      <c r="G320" s="16">
        <f t="shared" si="30"/>
        <v>0</v>
      </c>
      <c r="H320" s="66">
        <f t="shared" si="34"/>
        <v>0</v>
      </c>
      <c r="I320" s="16"/>
      <c r="J320" s="66">
        <f t="shared" si="35"/>
        <v>0</v>
      </c>
      <c r="K320" s="16"/>
      <c r="L320" s="16">
        <f t="shared" si="31"/>
        <v>0</v>
      </c>
    </row>
    <row r="321" spans="1:12" x14ac:dyDescent="0.2">
      <c r="A321" s="59"/>
      <c r="B321" s="60"/>
      <c r="C321" s="60" t="s">
        <v>404</v>
      </c>
      <c r="D321" s="12">
        <v>30</v>
      </c>
      <c r="E321" s="221">
        <v>5.5</v>
      </c>
      <c r="F321" s="61"/>
      <c r="G321" s="16">
        <f t="shared" si="30"/>
        <v>0</v>
      </c>
      <c r="H321" s="66">
        <f t="shared" si="34"/>
        <v>0</v>
      </c>
      <c r="I321" s="16"/>
      <c r="J321" s="66">
        <f t="shared" si="35"/>
        <v>0</v>
      </c>
      <c r="K321" s="16"/>
      <c r="L321" s="16">
        <f t="shared" si="31"/>
        <v>0</v>
      </c>
    </row>
    <row r="322" spans="1:12" x14ac:dyDescent="0.2">
      <c r="A322" s="59"/>
      <c r="B322" s="60"/>
      <c r="C322" s="60" t="s">
        <v>404</v>
      </c>
      <c r="D322" s="12">
        <v>0.5</v>
      </c>
      <c r="E322" s="221">
        <v>7.2</v>
      </c>
      <c r="F322" s="61"/>
      <c r="G322" s="16">
        <f t="shared" si="30"/>
        <v>0</v>
      </c>
      <c r="H322" s="66">
        <f t="shared" si="34"/>
        <v>0</v>
      </c>
      <c r="I322" s="16"/>
      <c r="J322" s="66">
        <f t="shared" si="35"/>
        <v>0</v>
      </c>
      <c r="K322" s="16"/>
      <c r="L322" s="16">
        <f t="shared" si="31"/>
        <v>0</v>
      </c>
    </row>
    <row r="323" spans="1:12" x14ac:dyDescent="0.2">
      <c r="A323" s="59"/>
      <c r="B323" s="60"/>
      <c r="C323" s="60" t="s">
        <v>404</v>
      </c>
      <c r="D323" s="12">
        <v>30</v>
      </c>
      <c r="E323" s="221">
        <v>7.2</v>
      </c>
      <c r="F323" s="61"/>
      <c r="G323" s="16">
        <f t="shared" si="30"/>
        <v>0</v>
      </c>
      <c r="H323" s="66">
        <f t="shared" si="34"/>
        <v>0</v>
      </c>
      <c r="I323" s="16"/>
      <c r="J323" s="66">
        <f t="shared" si="35"/>
        <v>0</v>
      </c>
      <c r="K323" s="16"/>
      <c r="L323" s="16">
        <f t="shared" si="31"/>
        <v>0</v>
      </c>
    </row>
    <row r="324" spans="1:12" x14ac:dyDescent="0.2">
      <c r="A324" s="59"/>
      <c r="B324" s="60"/>
      <c r="C324" s="60" t="s">
        <v>405</v>
      </c>
      <c r="D324" s="12">
        <v>0.5</v>
      </c>
      <c r="E324" s="221">
        <v>8</v>
      </c>
      <c r="F324" s="61"/>
      <c r="G324" s="16">
        <f t="shared" si="30"/>
        <v>0</v>
      </c>
      <c r="H324" s="66">
        <f t="shared" si="34"/>
        <v>0</v>
      </c>
      <c r="I324" s="16"/>
      <c r="J324" s="66">
        <f t="shared" si="35"/>
        <v>0</v>
      </c>
      <c r="K324" s="16"/>
      <c r="L324" s="16">
        <f t="shared" si="31"/>
        <v>0</v>
      </c>
    </row>
    <row r="325" spans="1:12" x14ac:dyDescent="0.2">
      <c r="A325" s="59"/>
      <c r="B325" s="60"/>
      <c r="C325" s="60" t="s">
        <v>406</v>
      </c>
      <c r="D325" s="12">
        <v>0.44</v>
      </c>
      <c r="E325" s="221">
        <v>9</v>
      </c>
      <c r="F325" s="61"/>
      <c r="G325" s="16">
        <f t="shared" si="30"/>
        <v>0</v>
      </c>
      <c r="H325" s="66">
        <f t="shared" si="34"/>
        <v>0</v>
      </c>
      <c r="I325" s="16"/>
      <c r="J325" s="66">
        <f t="shared" si="35"/>
        <v>0</v>
      </c>
      <c r="K325" s="16"/>
      <c r="L325" s="16">
        <f t="shared" si="31"/>
        <v>0</v>
      </c>
    </row>
    <row r="326" spans="1:12" x14ac:dyDescent="0.2">
      <c r="A326" s="59"/>
      <c r="B326" s="60"/>
      <c r="C326" s="60" t="s">
        <v>407</v>
      </c>
      <c r="D326" s="12">
        <v>0.5</v>
      </c>
      <c r="E326" s="221">
        <v>5.6</v>
      </c>
      <c r="F326" s="61"/>
      <c r="G326" s="16">
        <f t="shared" si="30"/>
        <v>0</v>
      </c>
      <c r="H326" s="66">
        <f t="shared" si="34"/>
        <v>0</v>
      </c>
      <c r="I326" s="16"/>
      <c r="J326" s="66">
        <f t="shared" si="35"/>
        <v>0</v>
      </c>
      <c r="K326" s="16"/>
      <c r="L326" s="16">
        <f t="shared" si="31"/>
        <v>0</v>
      </c>
    </row>
    <row r="327" spans="1:12" x14ac:dyDescent="0.2">
      <c r="A327" s="59"/>
      <c r="B327" s="60"/>
      <c r="C327" s="60" t="s">
        <v>407</v>
      </c>
      <c r="D327" s="12">
        <v>30</v>
      </c>
      <c r="E327" s="221">
        <v>5.6</v>
      </c>
      <c r="F327" s="61"/>
      <c r="G327" s="16">
        <f t="shared" si="30"/>
        <v>0</v>
      </c>
      <c r="H327" s="66">
        <f t="shared" si="34"/>
        <v>0</v>
      </c>
      <c r="I327" s="16"/>
      <c r="J327" s="66">
        <f t="shared" si="35"/>
        <v>0</v>
      </c>
      <c r="K327" s="16"/>
      <c r="L327" s="16">
        <f t="shared" si="31"/>
        <v>0</v>
      </c>
    </row>
    <row r="328" spans="1:12" x14ac:dyDescent="0.2">
      <c r="A328" s="59"/>
      <c r="B328" s="60"/>
      <c r="C328" s="60" t="s">
        <v>408</v>
      </c>
      <c r="D328" s="12">
        <v>0.5</v>
      </c>
      <c r="E328" s="221">
        <v>4.5</v>
      </c>
      <c r="F328" s="61"/>
      <c r="G328" s="16">
        <f t="shared" si="30"/>
        <v>0</v>
      </c>
      <c r="H328" s="66">
        <f t="shared" si="34"/>
        <v>0</v>
      </c>
      <c r="I328" s="16"/>
      <c r="J328" s="66">
        <f t="shared" si="35"/>
        <v>0</v>
      </c>
      <c r="K328" s="16"/>
      <c r="L328" s="16">
        <f t="shared" si="31"/>
        <v>0</v>
      </c>
    </row>
    <row r="329" spans="1:12" x14ac:dyDescent="0.2">
      <c r="A329" s="59"/>
      <c r="B329" s="60"/>
      <c r="C329" s="60" t="s">
        <v>409</v>
      </c>
      <c r="D329" s="12">
        <v>0.5</v>
      </c>
      <c r="E329" s="221">
        <v>8</v>
      </c>
      <c r="F329" s="61"/>
      <c r="G329" s="16">
        <f t="shared" si="30"/>
        <v>0</v>
      </c>
      <c r="H329" s="66">
        <f t="shared" si="34"/>
        <v>0</v>
      </c>
      <c r="I329" s="16"/>
      <c r="J329" s="66">
        <f t="shared" si="35"/>
        <v>0</v>
      </c>
      <c r="K329" s="16"/>
      <c r="L329" s="16">
        <f t="shared" si="31"/>
        <v>0</v>
      </c>
    </row>
    <row r="330" spans="1:12" x14ac:dyDescent="0.2">
      <c r="A330" s="59"/>
      <c r="B330" s="60"/>
      <c r="C330" s="60" t="s">
        <v>409</v>
      </c>
      <c r="D330" s="12">
        <v>20</v>
      </c>
      <c r="E330" s="221">
        <v>8</v>
      </c>
      <c r="F330" s="61"/>
      <c r="G330" s="16">
        <f t="shared" si="30"/>
        <v>0</v>
      </c>
      <c r="H330" s="66">
        <f t="shared" si="34"/>
        <v>0</v>
      </c>
      <c r="I330" s="16"/>
      <c r="J330" s="66">
        <f t="shared" si="35"/>
        <v>0</v>
      </c>
      <c r="K330" s="16"/>
      <c r="L330" s="16">
        <f t="shared" si="31"/>
        <v>0</v>
      </c>
    </row>
    <row r="331" spans="1:12" x14ac:dyDescent="0.2">
      <c r="A331" s="59"/>
      <c r="B331" s="60"/>
      <c r="C331" s="60" t="s">
        <v>409</v>
      </c>
      <c r="D331" s="12">
        <v>30</v>
      </c>
      <c r="E331" s="221">
        <v>8</v>
      </c>
      <c r="F331" s="61"/>
      <c r="G331" s="16">
        <f t="shared" si="30"/>
        <v>0</v>
      </c>
      <c r="H331" s="66">
        <f t="shared" si="34"/>
        <v>0</v>
      </c>
      <c r="I331" s="16"/>
      <c r="J331" s="66">
        <f t="shared" si="35"/>
        <v>0</v>
      </c>
      <c r="K331" s="16"/>
      <c r="L331" s="16">
        <f t="shared" si="31"/>
        <v>0</v>
      </c>
    </row>
    <row r="332" spans="1:12" x14ac:dyDescent="0.2">
      <c r="A332" s="59"/>
      <c r="B332" s="60"/>
      <c r="C332" s="60" t="s">
        <v>410</v>
      </c>
      <c r="D332" s="12">
        <v>0.5</v>
      </c>
      <c r="E332" s="221">
        <v>5.5</v>
      </c>
      <c r="F332" s="61"/>
      <c r="G332" s="16">
        <f t="shared" si="30"/>
        <v>0</v>
      </c>
      <c r="H332" s="66">
        <f t="shared" si="34"/>
        <v>0</v>
      </c>
      <c r="I332" s="16"/>
      <c r="J332" s="66">
        <f t="shared" si="35"/>
        <v>0</v>
      </c>
      <c r="K332" s="16"/>
      <c r="L332" s="16">
        <f t="shared" si="31"/>
        <v>0</v>
      </c>
    </row>
    <row r="333" spans="1:12" x14ac:dyDescent="0.2">
      <c r="A333" s="59"/>
      <c r="B333" s="60"/>
      <c r="C333" s="60" t="s">
        <v>410</v>
      </c>
      <c r="D333" s="12">
        <v>1</v>
      </c>
      <c r="E333" s="221">
        <v>5.5</v>
      </c>
      <c r="F333" s="61"/>
      <c r="G333" s="16">
        <f t="shared" si="30"/>
        <v>0</v>
      </c>
      <c r="H333" s="66">
        <f t="shared" si="34"/>
        <v>0</v>
      </c>
      <c r="I333" s="16"/>
      <c r="J333" s="66">
        <f t="shared" si="35"/>
        <v>0</v>
      </c>
      <c r="K333" s="16"/>
      <c r="L333" s="16">
        <f t="shared" si="31"/>
        <v>0</v>
      </c>
    </row>
    <row r="334" spans="1:12" x14ac:dyDescent="0.2">
      <c r="A334" s="59"/>
      <c r="B334" s="60"/>
      <c r="C334" s="60" t="s">
        <v>410</v>
      </c>
      <c r="D334" s="12">
        <v>3</v>
      </c>
      <c r="E334" s="221">
        <v>5.5</v>
      </c>
      <c r="F334" s="61"/>
      <c r="G334" s="16">
        <f t="shared" si="30"/>
        <v>0</v>
      </c>
      <c r="H334" s="66">
        <f t="shared" si="34"/>
        <v>0</v>
      </c>
      <c r="I334" s="16"/>
      <c r="J334" s="66">
        <f t="shared" si="35"/>
        <v>0</v>
      </c>
      <c r="K334" s="16"/>
      <c r="L334" s="16">
        <f t="shared" si="31"/>
        <v>0</v>
      </c>
    </row>
    <row r="335" spans="1:12" x14ac:dyDescent="0.2">
      <c r="A335" s="59"/>
      <c r="B335" s="60"/>
      <c r="C335" s="60" t="s">
        <v>410</v>
      </c>
      <c r="D335" s="12">
        <v>30</v>
      </c>
      <c r="E335" s="221">
        <v>5.5</v>
      </c>
      <c r="F335" s="61"/>
      <c r="G335" s="16">
        <f t="shared" si="30"/>
        <v>0</v>
      </c>
      <c r="H335" s="66">
        <f t="shared" si="34"/>
        <v>0</v>
      </c>
      <c r="I335" s="16"/>
      <c r="J335" s="66">
        <f t="shared" si="35"/>
        <v>0</v>
      </c>
      <c r="K335" s="16"/>
      <c r="L335" s="16">
        <f t="shared" si="31"/>
        <v>0</v>
      </c>
    </row>
    <row r="336" spans="1:12" x14ac:dyDescent="0.2">
      <c r="A336" s="59"/>
      <c r="B336" s="60"/>
      <c r="C336" s="60" t="s">
        <v>411</v>
      </c>
      <c r="D336" s="12">
        <v>0.5</v>
      </c>
      <c r="E336" s="221">
        <v>5.5</v>
      </c>
      <c r="F336" s="61"/>
      <c r="G336" s="16">
        <f t="shared" si="30"/>
        <v>0</v>
      </c>
      <c r="H336" s="66">
        <f t="shared" si="34"/>
        <v>0</v>
      </c>
      <c r="I336" s="16"/>
      <c r="J336" s="66">
        <f t="shared" si="35"/>
        <v>0</v>
      </c>
      <c r="K336" s="16"/>
      <c r="L336" s="16">
        <f t="shared" si="31"/>
        <v>0</v>
      </c>
    </row>
    <row r="337" spans="1:12" x14ac:dyDescent="0.2">
      <c r="A337" s="59"/>
      <c r="B337" s="60"/>
      <c r="C337" s="60" t="s">
        <v>411</v>
      </c>
      <c r="D337" s="12">
        <v>30</v>
      </c>
      <c r="E337" s="221">
        <v>5.5</v>
      </c>
      <c r="F337" s="61"/>
      <c r="G337" s="16">
        <f t="shared" si="30"/>
        <v>0</v>
      </c>
      <c r="H337" s="66">
        <f t="shared" si="34"/>
        <v>0</v>
      </c>
      <c r="I337" s="16"/>
      <c r="J337" s="66">
        <f t="shared" si="35"/>
        <v>0</v>
      </c>
      <c r="K337" s="16"/>
      <c r="L337" s="16">
        <f t="shared" si="31"/>
        <v>0</v>
      </c>
    </row>
    <row r="338" spans="1:12" x14ac:dyDescent="0.2">
      <c r="A338" s="59"/>
      <c r="B338" s="60"/>
      <c r="C338" s="60" t="s">
        <v>412</v>
      </c>
      <c r="D338" s="12">
        <v>0.33</v>
      </c>
      <c r="E338" s="221">
        <v>5.2</v>
      </c>
      <c r="F338" s="61"/>
      <c r="G338" s="16">
        <f t="shared" ref="G338:G401" si="36">ROUND(D338*F338,2)</f>
        <v>0</v>
      </c>
      <c r="H338" s="66">
        <f t="shared" si="34"/>
        <v>0</v>
      </c>
      <c r="I338" s="16"/>
      <c r="J338" s="66">
        <f t="shared" si="35"/>
        <v>0</v>
      </c>
      <c r="K338" s="16"/>
      <c r="L338" s="16">
        <f t="shared" ref="L338:L401" si="37">ROUND((J338+K338)-(H338+I338),2)</f>
        <v>0</v>
      </c>
    </row>
    <row r="339" spans="1:12" x14ac:dyDescent="0.2">
      <c r="A339" s="59"/>
      <c r="B339" s="60"/>
      <c r="C339" s="60" t="s">
        <v>412</v>
      </c>
      <c r="D339" s="12">
        <v>30</v>
      </c>
      <c r="E339" s="221">
        <v>5.2</v>
      </c>
      <c r="F339" s="61"/>
      <c r="G339" s="16">
        <f t="shared" si="36"/>
        <v>0</v>
      </c>
      <c r="H339" s="66">
        <f t="shared" si="34"/>
        <v>0</v>
      </c>
      <c r="I339" s="16"/>
      <c r="J339" s="66">
        <f t="shared" si="35"/>
        <v>0</v>
      </c>
      <c r="K339" s="16"/>
      <c r="L339" s="16">
        <f t="shared" si="37"/>
        <v>0</v>
      </c>
    </row>
    <row r="340" spans="1:12" x14ac:dyDescent="0.2">
      <c r="A340" s="59"/>
      <c r="B340" s="60"/>
      <c r="C340" s="60" t="s">
        <v>413</v>
      </c>
      <c r="D340" s="12">
        <v>0.5</v>
      </c>
      <c r="E340" s="221">
        <v>4.5</v>
      </c>
      <c r="F340" s="61"/>
      <c r="G340" s="16">
        <f t="shared" si="36"/>
        <v>0</v>
      </c>
      <c r="H340" s="66">
        <f t="shared" si="34"/>
        <v>0</v>
      </c>
      <c r="I340" s="16"/>
      <c r="J340" s="66">
        <f t="shared" si="35"/>
        <v>0</v>
      </c>
      <c r="K340" s="16"/>
      <c r="L340" s="16">
        <f t="shared" si="37"/>
        <v>0</v>
      </c>
    </row>
    <row r="341" spans="1:12" x14ac:dyDescent="0.2">
      <c r="A341" s="59"/>
      <c r="B341" s="60"/>
      <c r="C341" s="60" t="s">
        <v>413</v>
      </c>
      <c r="D341" s="12">
        <v>30</v>
      </c>
      <c r="E341" s="221">
        <v>4.5</v>
      </c>
      <c r="F341" s="61"/>
      <c r="G341" s="16">
        <f t="shared" si="36"/>
        <v>0</v>
      </c>
      <c r="H341" s="66">
        <f t="shared" si="34"/>
        <v>0</v>
      </c>
      <c r="I341" s="16"/>
      <c r="J341" s="66">
        <f t="shared" si="35"/>
        <v>0</v>
      </c>
      <c r="K341" s="16"/>
      <c r="L341" s="16">
        <f t="shared" si="37"/>
        <v>0</v>
      </c>
    </row>
    <row r="342" spans="1:12" x14ac:dyDescent="0.2">
      <c r="A342" s="59"/>
      <c r="B342" s="60"/>
      <c r="C342" s="60" t="s">
        <v>414</v>
      </c>
      <c r="D342" s="12">
        <v>30</v>
      </c>
      <c r="E342" s="221">
        <v>4.8</v>
      </c>
      <c r="F342" s="61"/>
      <c r="G342" s="16">
        <f t="shared" si="36"/>
        <v>0</v>
      </c>
      <c r="H342" s="66">
        <f t="shared" si="34"/>
        <v>0</v>
      </c>
      <c r="I342" s="16"/>
      <c r="J342" s="66">
        <f t="shared" si="35"/>
        <v>0</v>
      </c>
      <c r="K342" s="16"/>
      <c r="L342" s="16">
        <f t="shared" si="37"/>
        <v>0</v>
      </c>
    </row>
    <row r="343" spans="1:12" x14ac:dyDescent="0.2">
      <c r="A343" s="59"/>
      <c r="B343" s="60"/>
      <c r="C343" s="60" t="s">
        <v>414</v>
      </c>
      <c r="D343" s="12">
        <v>30</v>
      </c>
      <c r="E343" s="221">
        <v>5.4</v>
      </c>
      <c r="F343" s="61"/>
      <c r="G343" s="16">
        <f t="shared" si="36"/>
        <v>0</v>
      </c>
      <c r="H343" s="66">
        <f t="shared" si="34"/>
        <v>0</v>
      </c>
      <c r="I343" s="16"/>
      <c r="J343" s="66">
        <f t="shared" si="35"/>
        <v>0</v>
      </c>
      <c r="K343" s="16"/>
      <c r="L343" s="16">
        <f t="shared" si="37"/>
        <v>0</v>
      </c>
    </row>
    <row r="344" spans="1:12" x14ac:dyDescent="0.2">
      <c r="A344" s="59"/>
      <c r="B344" s="60"/>
      <c r="C344" s="60" t="s">
        <v>414</v>
      </c>
      <c r="D344" s="12">
        <v>30</v>
      </c>
      <c r="E344" s="221">
        <v>5.6</v>
      </c>
      <c r="F344" s="61"/>
      <c r="G344" s="16">
        <f t="shared" si="36"/>
        <v>0</v>
      </c>
      <c r="H344" s="66">
        <f t="shared" si="34"/>
        <v>0</v>
      </c>
      <c r="I344" s="16"/>
      <c r="J344" s="66">
        <f t="shared" si="35"/>
        <v>0</v>
      </c>
      <c r="K344" s="16"/>
      <c r="L344" s="16">
        <f t="shared" si="37"/>
        <v>0</v>
      </c>
    </row>
    <row r="345" spans="1:12" x14ac:dyDescent="0.2">
      <c r="A345" s="59"/>
      <c r="B345" s="60"/>
      <c r="C345" s="60" t="s">
        <v>415</v>
      </c>
      <c r="D345" s="12">
        <v>1</v>
      </c>
      <c r="E345" s="221">
        <v>5.8</v>
      </c>
      <c r="F345" s="61"/>
      <c r="G345" s="16">
        <f t="shared" si="36"/>
        <v>0</v>
      </c>
      <c r="H345" s="66">
        <f t="shared" si="34"/>
        <v>0</v>
      </c>
      <c r="I345" s="16"/>
      <c r="J345" s="66">
        <f t="shared" si="35"/>
        <v>0</v>
      </c>
      <c r="K345" s="16"/>
      <c r="L345" s="16">
        <f t="shared" si="37"/>
        <v>0</v>
      </c>
    </row>
    <row r="346" spans="1:12" x14ac:dyDescent="0.2">
      <c r="A346" s="59"/>
      <c r="B346" s="60"/>
      <c r="C346" s="60" t="s">
        <v>416</v>
      </c>
      <c r="D346" s="12">
        <v>1</v>
      </c>
      <c r="E346" s="221">
        <v>4</v>
      </c>
      <c r="F346" s="61"/>
      <c r="G346" s="16">
        <f t="shared" si="36"/>
        <v>0</v>
      </c>
      <c r="H346" s="66">
        <f t="shared" si="34"/>
        <v>0</v>
      </c>
      <c r="I346" s="16"/>
      <c r="J346" s="66">
        <f t="shared" si="35"/>
        <v>0</v>
      </c>
      <c r="K346" s="16"/>
      <c r="L346" s="16">
        <f t="shared" si="37"/>
        <v>0</v>
      </c>
    </row>
    <row r="347" spans="1:12" x14ac:dyDescent="0.2">
      <c r="A347" s="59"/>
      <c r="B347" s="60"/>
      <c r="C347" s="60" t="s">
        <v>417</v>
      </c>
      <c r="D347" s="12">
        <v>1</v>
      </c>
      <c r="E347" s="221">
        <v>4.5999999999999996</v>
      </c>
      <c r="F347" s="61"/>
      <c r="G347" s="16">
        <f t="shared" si="36"/>
        <v>0</v>
      </c>
      <c r="H347" s="66">
        <f t="shared" si="34"/>
        <v>0</v>
      </c>
      <c r="I347" s="16"/>
      <c r="J347" s="66">
        <f t="shared" si="35"/>
        <v>0</v>
      </c>
      <c r="K347" s="16"/>
      <c r="L347" s="16">
        <f t="shared" si="37"/>
        <v>0</v>
      </c>
    </row>
    <row r="348" spans="1:12" x14ac:dyDescent="0.2">
      <c r="A348" s="59"/>
      <c r="B348" s="60"/>
      <c r="C348" s="60" t="s">
        <v>418</v>
      </c>
      <c r="D348" s="12">
        <v>0.55000000000000004</v>
      </c>
      <c r="E348" s="221">
        <v>4.8</v>
      </c>
      <c r="F348" s="61"/>
      <c r="G348" s="16">
        <f t="shared" si="36"/>
        <v>0</v>
      </c>
      <c r="H348" s="66">
        <f t="shared" si="34"/>
        <v>0</v>
      </c>
      <c r="I348" s="16"/>
      <c r="J348" s="66">
        <f t="shared" si="35"/>
        <v>0</v>
      </c>
      <c r="K348" s="16"/>
      <c r="L348" s="16">
        <f t="shared" si="37"/>
        <v>0</v>
      </c>
    </row>
    <row r="349" spans="1:12" x14ac:dyDescent="0.2">
      <c r="A349" s="59"/>
      <c r="B349" s="60"/>
      <c r="C349" s="60" t="s">
        <v>418</v>
      </c>
      <c r="D349" s="12">
        <v>30</v>
      </c>
      <c r="E349" s="221">
        <v>4.8</v>
      </c>
      <c r="F349" s="61"/>
      <c r="G349" s="16">
        <f t="shared" si="36"/>
        <v>0</v>
      </c>
      <c r="H349" s="66">
        <f t="shared" si="34"/>
        <v>0</v>
      </c>
      <c r="I349" s="16"/>
      <c r="J349" s="66">
        <f t="shared" si="35"/>
        <v>0</v>
      </c>
      <c r="K349" s="16"/>
      <c r="L349" s="16">
        <f t="shared" si="37"/>
        <v>0</v>
      </c>
    </row>
    <row r="350" spans="1:12" x14ac:dyDescent="0.2">
      <c r="A350" s="59"/>
      <c r="B350" s="60"/>
      <c r="C350" s="60" t="s">
        <v>419</v>
      </c>
      <c r="D350" s="12">
        <v>0.33</v>
      </c>
      <c r="E350" s="221">
        <v>6</v>
      </c>
      <c r="F350" s="61"/>
      <c r="G350" s="16">
        <f t="shared" si="36"/>
        <v>0</v>
      </c>
      <c r="H350" s="66">
        <f t="shared" si="34"/>
        <v>0</v>
      </c>
      <c r="I350" s="16"/>
      <c r="J350" s="66">
        <f t="shared" si="35"/>
        <v>0</v>
      </c>
      <c r="K350" s="16"/>
      <c r="L350" s="16">
        <f t="shared" si="37"/>
        <v>0</v>
      </c>
    </row>
    <row r="351" spans="1:12" x14ac:dyDescent="0.2">
      <c r="A351" s="59"/>
      <c r="B351" s="60"/>
      <c r="C351" s="60" t="s">
        <v>419</v>
      </c>
      <c r="D351" s="12">
        <v>30</v>
      </c>
      <c r="E351" s="221">
        <v>6</v>
      </c>
      <c r="F351" s="61"/>
      <c r="G351" s="16">
        <f t="shared" si="36"/>
        <v>0</v>
      </c>
      <c r="H351" s="66">
        <f t="shared" si="34"/>
        <v>0</v>
      </c>
      <c r="I351" s="16"/>
      <c r="J351" s="66">
        <f t="shared" si="35"/>
        <v>0</v>
      </c>
      <c r="K351" s="16"/>
      <c r="L351" s="16">
        <f t="shared" si="37"/>
        <v>0</v>
      </c>
    </row>
    <row r="352" spans="1:12" x14ac:dyDescent="0.2">
      <c r="A352" s="59"/>
      <c r="B352" s="60"/>
      <c r="C352" s="60" t="s">
        <v>420</v>
      </c>
      <c r="D352" s="12">
        <v>0.5</v>
      </c>
      <c r="E352" s="221">
        <v>4.8</v>
      </c>
      <c r="F352" s="61"/>
      <c r="G352" s="16">
        <f t="shared" si="36"/>
        <v>0</v>
      </c>
      <c r="H352" s="66">
        <f t="shared" si="34"/>
        <v>0</v>
      </c>
      <c r="I352" s="16"/>
      <c r="J352" s="66">
        <f t="shared" si="35"/>
        <v>0</v>
      </c>
      <c r="K352" s="16"/>
      <c r="L352" s="16">
        <f t="shared" si="37"/>
        <v>0</v>
      </c>
    </row>
    <row r="353" spans="1:12" x14ac:dyDescent="0.2">
      <c r="A353" s="59"/>
      <c r="B353" s="60"/>
      <c r="C353" s="60" t="s">
        <v>421</v>
      </c>
      <c r="D353" s="12">
        <v>1</v>
      </c>
      <c r="E353" s="221">
        <v>5.2</v>
      </c>
      <c r="F353" s="61"/>
      <c r="G353" s="16">
        <f t="shared" si="36"/>
        <v>0</v>
      </c>
      <c r="H353" s="66">
        <f t="shared" si="34"/>
        <v>0</v>
      </c>
      <c r="I353" s="16"/>
      <c r="J353" s="66">
        <f t="shared" si="35"/>
        <v>0</v>
      </c>
      <c r="K353" s="16"/>
      <c r="L353" s="16">
        <f t="shared" si="37"/>
        <v>0</v>
      </c>
    </row>
    <row r="354" spans="1:12" x14ac:dyDescent="0.2">
      <c r="A354" s="59"/>
      <c r="B354" s="60"/>
      <c r="C354" s="60" t="s">
        <v>422</v>
      </c>
      <c r="D354" s="12">
        <v>0.33</v>
      </c>
      <c r="E354" s="221">
        <v>7</v>
      </c>
      <c r="F354" s="61"/>
      <c r="G354" s="16">
        <f t="shared" si="36"/>
        <v>0</v>
      </c>
      <c r="H354" s="66">
        <f t="shared" si="34"/>
        <v>0</v>
      </c>
      <c r="I354" s="16"/>
      <c r="J354" s="66">
        <f t="shared" si="35"/>
        <v>0</v>
      </c>
      <c r="K354" s="16"/>
      <c r="L354" s="16">
        <f t="shared" si="37"/>
        <v>0</v>
      </c>
    </row>
    <row r="355" spans="1:12" x14ac:dyDescent="0.2">
      <c r="A355" s="59"/>
      <c r="B355" s="60"/>
      <c r="C355" s="60" t="s">
        <v>422</v>
      </c>
      <c r="D355" s="12">
        <v>30</v>
      </c>
      <c r="E355" s="221">
        <v>7</v>
      </c>
      <c r="F355" s="61"/>
      <c r="G355" s="16">
        <f t="shared" si="36"/>
        <v>0</v>
      </c>
      <c r="H355" s="66">
        <f t="shared" si="34"/>
        <v>0</v>
      </c>
      <c r="I355" s="16"/>
      <c r="J355" s="66">
        <f t="shared" si="35"/>
        <v>0</v>
      </c>
      <c r="K355" s="16"/>
      <c r="L355" s="16">
        <f t="shared" si="37"/>
        <v>0</v>
      </c>
    </row>
    <row r="356" spans="1:12" x14ac:dyDescent="0.2">
      <c r="A356" s="59"/>
      <c r="B356" s="60"/>
      <c r="C356" s="60" t="s">
        <v>423</v>
      </c>
      <c r="D356" s="12">
        <v>1</v>
      </c>
      <c r="E356" s="221">
        <v>5.3</v>
      </c>
      <c r="F356" s="61"/>
      <c r="G356" s="16">
        <f t="shared" si="36"/>
        <v>0</v>
      </c>
      <c r="H356" s="66">
        <f t="shared" si="34"/>
        <v>0</v>
      </c>
      <c r="I356" s="16"/>
      <c r="J356" s="66">
        <f t="shared" si="35"/>
        <v>0</v>
      </c>
      <c r="K356" s="16"/>
      <c r="L356" s="16">
        <f t="shared" si="37"/>
        <v>0</v>
      </c>
    </row>
    <row r="357" spans="1:12" x14ac:dyDescent="0.2">
      <c r="A357" s="59"/>
      <c r="B357" s="60"/>
      <c r="C357" s="60" t="s">
        <v>424</v>
      </c>
      <c r="D357" s="12">
        <v>0.33</v>
      </c>
      <c r="E357" s="221">
        <v>7.7</v>
      </c>
      <c r="F357" s="61"/>
      <c r="G357" s="16">
        <f t="shared" si="36"/>
        <v>0</v>
      </c>
      <c r="H357" s="66">
        <f t="shared" si="34"/>
        <v>0</v>
      </c>
      <c r="I357" s="16"/>
      <c r="J357" s="66">
        <f t="shared" si="35"/>
        <v>0</v>
      </c>
      <c r="K357" s="16"/>
      <c r="L357" s="16">
        <f t="shared" si="37"/>
        <v>0</v>
      </c>
    </row>
    <row r="358" spans="1:12" x14ac:dyDescent="0.2">
      <c r="A358" s="59"/>
      <c r="B358" s="60"/>
      <c r="C358" s="60" t="s">
        <v>424</v>
      </c>
      <c r="D358" s="12">
        <v>25</v>
      </c>
      <c r="E358" s="221">
        <v>7.7</v>
      </c>
      <c r="F358" s="61"/>
      <c r="G358" s="16">
        <f t="shared" si="36"/>
        <v>0</v>
      </c>
      <c r="H358" s="66">
        <f t="shared" si="34"/>
        <v>0</v>
      </c>
      <c r="I358" s="16"/>
      <c r="J358" s="66">
        <f t="shared" si="35"/>
        <v>0</v>
      </c>
      <c r="K358" s="16"/>
      <c r="L358" s="16">
        <f t="shared" si="37"/>
        <v>0</v>
      </c>
    </row>
    <row r="359" spans="1:12" x14ac:dyDescent="0.2">
      <c r="A359" s="59"/>
      <c r="B359" s="60"/>
      <c r="C359" s="60" t="s">
        <v>425</v>
      </c>
      <c r="D359" s="12">
        <v>30</v>
      </c>
      <c r="E359" s="221">
        <v>8</v>
      </c>
      <c r="F359" s="61"/>
      <c r="G359" s="16">
        <f t="shared" si="36"/>
        <v>0</v>
      </c>
      <c r="H359" s="66">
        <f t="shared" si="34"/>
        <v>0</v>
      </c>
      <c r="I359" s="16"/>
      <c r="J359" s="66">
        <f t="shared" si="35"/>
        <v>0</v>
      </c>
      <c r="K359" s="16"/>
      <c r="L359" s="16">
        <f t="shared" si="37"/>
        <v>0</v>
      </c>
    </row>
    <row r="360" spans="1:12" x14ac:dyDescent="0.2">
      <c r="A360" s="59"/>
      <c r="B360" s="60"/>
      <c r="C360" s="60" t="s">
        <v>426</v>
      </c>
      <c r="D360" s="12">
        <v>0.33</v>
      </c>
      <c r="E360" s="221">
        <v>6</v>
      </c>
      <c r="F360" s="61"/>
      <c r="G360" s="16">
        <f t="shared" si="36"/>
        <v>0</v>
      </c>
      <c r="H360" s="66">
        <f t="shared" si="34"/>
        <v>0</v>
      </c>
      <c r="I360" s="16"/>
      <c r="J360" s="66">
        <f t="shared" si="35"/>
        <v>0</v>
      </c>
      <c r="K360" s="16"/>
      <c r="L360" s="16">
        <f t="shared" si="37"/>
        <v>0</v>
      </c>
    </row>
    <row r="361" spans="1:12" x14ac:dyDescent="0.2">
      <c r="A361" s="59"/>
      <c r="B361" s="60"/>
      <c r="C361" s="60" t="s">
        <v>426</v>
      </c>
      <c r="D361" s="12">
        <v>30</v>
      </c>
      <c r="E361" s="221">
        <v>6</v>
      </c>
      <c r="F361" s="61"/>
      <c r="G361" s="16">
        <f t="shared" si="36"/>
        <v>0</v>
      </c>
      <c r="H361" s="66">
        <f t="shared" si="34"/>
        <v>0</v>
      </c>
      <c r="I361" s="16"/>
      <c r="J361" s="66">
        <f t="shared" si="35"/>
        <v>0</v>
      </c>
      <c r="K361" s="16"/>
      <c r="L361" s="16">
        <f t="shared" si="37"/>
        <v>0</v>
      </c>
    </row>
    <row r="362" spans="1:12" x14ac:dyDescent="0.2">
      <c r="A362" s="59"/>
      <c r="B362" s="60"/>
      <c r="C362" s="60" t="s">
        <v>426</v>
      </c>
      <c r="D362" s="12">
        <v>0.33</v>
      </c>
      <c r="E362" s="221">
        <v>6.5</v>
      </c>
      <c r="F362" s="61"/>
      <c r="G362" s="16">
        <f t="shared" si="36"/>
        <v>0</v>
      </c>
      <c r="H362" s="66">
        <f t="shared" si="34"/>
        <v>0</v>
      </c>
      <c r="I362" s="16"/>
      <c r="J362" s="66">
        <f t="shared" si="35"/>
        <v>0</v>
      </c>
      <c r="K362" s="16"/>
      <c r="L362" s="16">
        <f t="shared" si="37"/>
        <v>0</v>
      </c>
    </row>
    <row r="363" spans="1:12" x14ac:dyDescent="0.2">
      <c r="A363" s="59"/>
      <c r="B363" s="60"/>
      <c r="C363" s="60" t="s">
        <v>426</v>
      </c>
      <c r="D363" s="12">
        <v>30</v>
      </c>
      <c r="E363" s="221">
        <v>6.5</v>
      </c>
      <c r="F363" s="61"/>
      <c r="G363" s="16">
        <f t="shared" si="36"/>
        <v>0</v>
      </c>
      <c r="H363" s="66">
        <f t="shared" si="34"/>
        <v>0</v>
      </c>
      <c r="I363" s="16"/>
      <c r="J363" s="66">
        <f t="shared" si="35"/>
        <v>0</v>
      </c>
      <c r="K363" s="16"/>
      <c r="L363" s="16">
        <f t="shared" si="37"/>
        <v>0</v>
      </c>
    </row>
    <row r="364" spans="1:12" x14ac:dyDescent="0.2">
      <c r="A364" s="59"/>
      <c r="B364" s="60"/>
      <c r="C364" s="60" t="s">
        <v>427</v>
      </c>
      <c r="D364" s="12">
        <v>0.33</v>
      </c>
      <c r="E364" s="221">
        <v>7</v>
      </c>
      <c r="F364" s="61"/>
      <c r="G364" s="16">
        <f t="shared" si="36"/>
        <v>0</v>
      </c>
      <c r="H364" s="66">
        <f t="shared" si="34"/>
        <v>0</v>
      </c>
      <c r="I364" s="16"/>
      <c r="J364" s="66">
        <f t="shared" si="35"/>
        <v>0</v>
      </c>
      <c r="K364" s="16"/>
      <c r="L364" s="16">
        <f t="shared" si="37"/>
        <v>0</v>
      </c>
    </row>
    <row r="365" spans="1:12" x14ac:dyDescent="0.2">
      <c r="A365" s="59"/>
      <c r="B365" s="60"/>
      <c r="C365" s="60" t="s">
        <v>427</v>
      </c>
      <c r="D365" s="12">
        <v>30</v>
      </c>
      <c r="E365" s="221">
        <v>7</v>
      </c>
      <c r="F365" s="61"/>
      <c r="G365" s="16">
        <f t="shared" si="36"/>
        <v>0</v>
      </c>
      <c r="H365" s="66">
        <f t="shared" si="34"/>
        <v>0</v>
      </c>
      <c r="I365" s="16"/>
      <c r="J365" s="66">
        <f t="shared" si="35"/>
        <v>0</v>
      </c>
      <c r="K365" s="16"/>
      <c r="L365" s="16">
        <f t="shared" si="37"/>
        <v>0</v>
      </c>
    </row>
    <row r="366" spans="1:12" x14ac:dyDescent="0.2">
      <c r="A366" s="59"/>
      <c r="B366" s="60"/>
      <c r="C366" s="60" t="s">
        <v>428</v>
      </c>
      <c r="D366" s="12">
        <v>0.5</v>
      </c>
      <c r="E366" s="221">
        <v>5</v>
      </c>
      <c r="F366" s="61"/>
      <c r="G366" s="16">
        <f t="shared" si="36"/>
        <v>0</v>
      </c>
      <c r="H366" s="66">
        <f t="shared" si="34"/>
        <v>0</v>
      </c>
      <c r="I366" s="16"/>
      <c r="J366" s="66">
        <f t="shared" si="35"/>
        <v>0</v>
      </c>
      <c r="K366" s="16"/>
      <c r="L366" s="16">
        <f t="shared" si="37"/>
        <v>0</v>
      </c>
    </row>
    <row r="367" spans="1:12" x14ac:dyDescent="0.2">
      <c r="A367" s="59"/>
      <c r="B367" s="60"/>
      <c r="C367" s="60" t="s">
        <v>428</v>
      </c>
      <c r="D367" s="12">
        <v>30</v>
      </c>
      <c r="E367" s="221">
        <v>5</v>
      </c>
      <c r="F367" s="61"/>
      <c r="G367" s="16">
        <f t="shared" si="36"/>
        <v>0</v>
      </c>
      <c r="H367" s="66">
        <f t="shared" si="34"/>
        <v>0</v>
      </c>
      <c r="I367" s="16"/>
      <c r="J367" s="66">
        <f t="shared" si="35"/>
        <v>0</v>
      </c>
      <c r="K367" s="16"/>
      <c r="L367" s="16">
        <f t="shared" si="37"/>
        <v>0</v>
      </c>
    </row>
    <row r="368" spans="1:12" x14ac:dyDescent="0.2">
      <c r="A368" s="59"/>
      <c r="B368" s="60"/>
      <c r="C368" s="60" t="s">
        <v>429</v>
      </c>
      <c r="D368" s="12">
        <v>0.33</v>
      </c>
      <c r="E368" s="221">
        <v>6.8</v>
      </c>
      <c r="F368" s="61"/>
      <c r="G368" s="16">
        <f t="shared" si="36"/>
        <v>0</v>
      </c>
      <c r="H368" s="66">
        <f t="shared" ref="H368:H431" si="38">ROUND($H$22*G368*E368/100,2)</f>
        <v>0</v>
      </c>
      <c r="I368" s="16"/>
      <c r="J368" s="66">
        <f t="shared" ref="J368:J431" si="39">ROUND($J$22*G368*E368/100,2)</f>
        <v>0</v>
      </c>
      <c r="K368" s="16"/>
      <c r="L368" s="16">
        <f t="shared" si="37"/>
        <v>0</v>
      </c>
    </row>
    <row r="369" spans="1:12" x14ac:dyDescent="0.2">
      <c r="A369" s="59"/>
      <c r="B369" s="60"/>
      <c r="C369" s="60" t="s">
        <v>430</v>
      </c>
      <c r="D369" s="12">
        <v>0.5</v>
      </c>
      <c r="E369" s="221">
        <v>5.6</v>
      </c>
      <c r="F369" s="61"/>
      <c r="G369" s="16">
        <f t="shared" si="36"/>
        <v>0</v>
      </c>
      <c r="H369" s="66">
        <f t="shared" si="38"/>
        <v>0</v>
      </c>
      <c r="I369" s="16"/>
      <c r="J369" s="66">
        <f t="shared" si="39"/>
        <v>0</v>
      </c>
      <c r="K369" s="16"/>
      <c r="L369" s="16">
        <f t="shared" si="37"/>
        <v>0</v>
      </c>
    </row>
    <row r="370" spans="1:12" x14ac:dyDescent="0.2">
      <c r="A370" s="59"/>
      <c r="B370" s="60"/>
      <c r="C370" s="60" t="s">
        <v>431</v>
      </c>
      <c r="D370" s="12">
        <v>0.5</v>
      </c>
      <c r="E370" s="221">
        <v>6</v>
      </c>
      <c r="F370" s="61"/>
      <c r="G370" s="16">
        <f t="shared" si="36"/>
        <v>0</v>
      </c>
      <c r="H370" s="66">
        <f t="shared" si="38"/>
        <v>0</v>
      </c>
      <c r="I370" s="16"/>
      <c r="J370" s="66">
        <f t="shared" si="39"/>
        <v>0</v>
      </c>
      <c r="K370" s="16"/>
      <c r="L370" s="16">
        <f t="shared" si="37"/>
        <v>0</v>
      </c>
    </row>
    <row r="371" spans="1:12" x14ac:dyDescent="0.2">
      <c r="A371" s="59"/>
      <c r="B371" s="60"/>
      <c r="C371" s="60" t="s">
        <v>431</v>
      </c>
      <c r="D371" s="12">
        <v>30</v>
      </c>
      <c r="E371" s="221">
        <v>6</v>
      </c>
      <c r="F371" s="61"/>
      <c r="G371" s="16">
        <f t="shared" si="36"/>
        <v>0</v>
      </c>
      <c r="H371" s="66">
        <f t="shared" si="38"/>
        <v>0</v>
      </c>
      <c r="I371" s="16"/>
      <c r="J371" s="66">
        <f t="shared" si="39"/>
        <v>0</v>
      </c>
      <c r="K371" s="16"/>
      <c r="L371" s="16">
        <f t="shared" si="37"/>
        <v>0</v>
      </c>
    </row>
    <row r="372" spans="1:12" x14ac:dyDescent="0.2">
      <c r="A372" s="59"/>
      <c r="B372" s="60"/>
      <c r="C372" s="60" t="s">
        <v>432</v>
      </c>
      <c r="D372" s="12">
        <v>0.33</v>
      </c>
      <c r="E372" s="221">
        <v>6.4</v>
      </c>
      <c r="F372" s="61"/>
      <c r="G372" s="16">
        <f t="shared" si="36"/>
        <v>0</v>
      </c>
      <c r="H372" s="66">
        <f t="shared" si="38"/>
        <v>0</v>
      </c>
      <c r="I372" s="16"/>
      <c r="J372" s="66">
        <f t="shared" si="39"/>
        <v>0</v>
      </c>
      <c r="K372" s="16"/>
      <c r="L372" s="16">
        <f t="shared" si="37"/>
        <v>0</v>
      </c>
    </row>
    <row r="373" spans="1:12" x14ac:dyDescent="0.2">
      <c r="A373" s="59"/>
      <c r="B373" s="60"/>
      <c r="C373" s="60" t="s">
        <v>432</v>
      </c>
      <c r="D373" s="12">
        <v>30</v>
      </c>
      <c r="E373" s="221">
        <v>6.4</v>
      </c>
      <c r="F373" s="61"/>
      <c r="G373" s="16">
        <f t="shared" si="36"/>
        <v>0</v>
      </c>
      <c r="H373" s="66">
        <f t="shared" si="38"/>
        <v>0</v>
      </c>
      <c r="I373" s="16"/>
      <c r="J373" s="66">
        <f t="shared" si="39"/>
        <v>0</v>
      </c>
      <c r="K373" s="16"/>
      <c r="L373" s="16">
        <f t="shared" si="37"/>
        <v>0</v>
      </c>
    </row>
    <row r="374" spans="1:12" x14ac:dyDescent="0.2">
      <c r="A374" s="59"/>
      <c r="B374" s="60"/>
      <c r="C374" s="60" t="s">
        <v>433</v>
      </c>
      <c r="D374" s="12">
        <v>0.5</v>
      </c>
      <c r="E374" s="221">
        <v>5.5</v>
      </c>
      <c r="F374" s="61"/>
      <c r="G374" s="16">
        <f t="shared" si="36"/>
        <v>0</v>
      </c>
      <c r="H374" s="66">
        <f t="shared" si="38"/>
        <v>0</v>
      </c>
      <c r="I374" s="16"/>
      <c r="J374" s="66">
        <f t="shared" si="39"/>
        <v>0</v>
      </c>
      <c r="K374" s="16"/>
      <c r="L374" s="16">
        <f t="shared" si="37"/>
        <v>0</v>
      </c>
    </row>
    <row r="375" spans="1:12" x14ac:dyDescent="0.2">
      <c r="A375" s="59"/>
      <c r="B375" s="60"/>
      <c r="C375" s="60" t="s">
        <v>434</v>
      </c>
      <c r="D375" s="12">
        <v>0.5</v>
      </c>
      <c r="E375" s="221">
        <v>5.4</v>
      </c>
      <c r="F375" s="61"/>
      <c r="G375" s="16">
        <f t="shared" si="36"/>
        <v>0</v>
      </c>
      <c r="H375" s="66">
        <f t="shared" si="38"/>
        <v>0</v>
      </c>
      <c r="I375" s="16"/>
      <c r="J375" s="66">
        <f t="shared" si="39"/>
        <v>0</v>
      </c>
      <c r="K375" s="16"/>
      <c r="L375" s="16">
        <f t="shared" si="37"/>
        <v>0</v>
      </c>
    </row>
    <row r="376" spans="1:12" x14ac:dyDescent="0.2">
      <c r="A376" s="59"/>
      <c r="B376" s="60"/>
      <c r="C376" s="60" t="s">
        <v>434</v>
      </c>
      <c r="D376" s="12">
        <v>1</v>
      </c>
      <c r="E376" s="221">
        <v>5.4</v>
      </c>
      <c r="F376" s="61"/>
      <c r="G376" s="16">
        <f t="shared" si="36"/>
        <v>0</v>
      </c>
      <c r="H376" s="66">
        <f t="shared" si="38"/>
        <v>0</v>
      </c>
      <c r="I376" s="16"/>
      <c r="J376" s="66">
        <f t="shared" si="39"/>
        <v>0</v>
      </c>
      <c r="K376" s="16"/>
      <c r="L376" s="16">
        <f t="shared" si="37"/>
        <v>0</v>
      </c>
    </row>
    <row r="377" spans="1:12" x14ac:dyDescent="0.2">
      <c r="A377" s="59"/>
      <c r="B377" s="60"/>
      <c r="C377" s="60" t="s">
        <v>434</v>
      </c>
      <c r="D377" s="12">
        <v>30</v>
      </c>
      <c r="E377" s="221">
        <v>5.4</v>
      </c>
      <c r="F377" s="61"/>
      <c r="G377" s="16">
        <f t="shared" si="36"/>
        <v>0</v>
      </c>
      <c r="H377" s="66">
        <f t="shared" si="38"/>
        <v>0</v>
      </c>
      <c r="I377" s="16"/>
      <c r="J377" s="66">
        <f t="shared" si="39"/>
        <v>0</v>
      </c>
      <c r="K377" s="16"/>
      <c r="L377" s="16">
        <f t="shared" si="37"/>
        <v>0</v>
      </c>
    </row>
    <row r="378" spans="1:12" x14ac:dyDescent="0.2">
      <c r="A378" s="59"/>
      <c r="B378" s="60"/>
      <c r="C378" s="60" t="s">
        <v>435</v>
      </c>
      <c r="D378" s="12">
        <v>0.5</v>
      </c>
      <c r="E378" s="221">
        <v>4.7</v>
      </c>
      <c r="F378" s="61"/>
      <c r="G378" s="16">
        <f t="shared" si="36"/>
        <v>0</v>
      </c>
      <c r="H378" s="66">
        <f t="shared" si="38"/>
        <v>0</v>
      </c>
      <c r="I378" s="16"/>
      <c r="J378" s="66">
        <f t="shared" si="39"/>
        <v>0</v>
      </c>
      <c r="K378" s="16"/>
      <c r="L378" s="16">
        <f t="shared" si="37"/>
        <v>0</v>
      </c>
    </row>
    <row r="379" spans="1:12" x14ac:dyDescent="0.2">
      <c r="A379" s="59"/>
      <c r="B379" s="60"/>
      <c r="C379" s="60" t="s">
        <v>436</v>
      </c>
      <c r="D379" s="12">
        <v>0.5</v>
      </c>
      <c r="E379" s="221">
        <v>5.3</v>
      </c>
      <c r="F379" s="61"/>
      <c r="G379" s="16">
        <f t="shared" si="36"/>
        <v>0</v>
      </c>
      <c r="H379" s="66">
        <f t="shared" si="38"/>
        <v>0</v>
      </c>
      <c r="I379" s="16"/>
      <c r="J379" s="66">
        <f t="shared" si="39"/>
        <v>0</v>
      </c>
      <c r="K379" s="16"/>
      <c r="L379" s="16">
        <f t="shared" si="37"/>
        <v>0</v>
      </c>
    </row>
    <row r="380" spans="1:12" x14ac:dyDescent="0.2">
      <c r="A380" s="59"/>
      <c r="B380" s="60"/>
      <c r="C380" s="60" t="s">
        <v>436</v>
      </c>
      <c r="D380" s="12">
        <v>30</v>
      </c>
      <c r="E380" s="221">
        <v>5.4</v>
      </c>
      <c r="F380" s="61"/>
      <c r="G380" s="16">
        <f t="shared" si="36"/>
        <v>0</v>
      </c>
      <c r="H380" s="66">
        <f t="shared" si="38"/>
        <v>0</v>
      </c>
      <c r="I380" s="16"/>
      <c r="J380" s="66">
        <f t="shared" si="39"/>
        <v>0</v>
      </c>
      <c r="K380" s="16"/>
      <c r="L380" s="16">
        <f t="shared" si="37"/>
        <v>0</v>
      </c>
    </row>
    <row r="381" spans="1:12" x14ac:dyDescent="0.2">
      <c r="A381" s="59"/>
      <c r="B381" s="60"/>
      <c r="C381" s="60" t="s">
        <v>437</v>
      </c>
      <c r="D381" s="12">
        <v>0.5</v>
      </c>
      <c r="E381" s="221">
        <v>5.3</v>
      </c>
      <c r="F381" s="61"/>
      <c r="G381" s="16">
        <f t="shared" si="36"/>
        <v>0</v>
      </c>
      <c r="H381" s="66">
        <f t="shared" si="38"/>
        <v>0</v>
      </c>
      <c r="I381" s="16"/>
      <c r="J381" s="66">
        <f t="shared" si="39"/>
        <v>0</v>
      </c>
      <c r="K381" s="16"/>
      <c r="L381" s="16">
        <f t="shared" si="37"/>
        <v>0</v>
      </c>
    </row>
    <row r="382" spans="1:12" x14ac:dyDescent="0.2">
      <c r="A382" s="59"/>
      <c r="B382" s="60"/>
      <c r="C382" s="60" t="s">
        <v>438</v>
      </c>
      <c r="D382" s="12">
        <v>30</v>
      </c>
      <c r="E382" s="221">
        <v>5</v>
      </c>
      <c r="F382" s="61"/>
      <c r="G382" s="16">
        <f t="shared" si="36"/>
        <v>0</v>
      </c>
      <c r="H382" s="66">
        <f t="shared" si="38"/>
        <v>0</v>
      </c>
      <c r="I382" s="16"/>
      <c r="J382" s="66">
        <f t="shared" si="39"/>
        <v>0</v>
      </c>
      <c r="K382" s="16"/>
      <c r="L382" s="16">
        <f t="shared" si="37"/>
        <v>0</v>
      </c>
    </row>
    <row r="383" spans="1:12" x14ac:dyDescent="0.2">
      <c r="A383" s="59"/>
      <c r="B383" s="60"/>
      <c r="C383" s="60" t="s">
        <v>439</v>
      </c>
      <c r="D383" s="12">
        <v>0.5</v>
      </c>
      <c r="E383" s="221">
        <v>5</v>
      </c>
      <c r="F383" s="61"/>
      <c r="G383" s="16">
        <f t="shared" si="36"/>
        <v>0</v>
      </c>
      <c r="H383" s="66">
        <f t="shared" si="38"/>
        <v>0</v>
      </c>
      <c r="I383" s="16"/>
      <c r="J383" s="66">
        <f t="shared" si="39"/>
        <v>0</v>
      </c>
      <c r="K383" s="16"/>
      <c r="L383" s="16">
        <f t="shared" si="37"/>
        <v>0</v>
      </c>
    </row>
    <row r="384" spans="1:12" x14ac:dyDescent="0.2">
      <c r="A384" s="59"/>
      <c r="B384" s="60"/>
      <c r="C384" s="60" t="s">
        <v>439</v>
      </c>
      <c r="D384" s="12">
        <v>30</v>
      </c>
      <c r="E384" s="221">
        <v>5</v>
      </c>
      <c r="F384" s="61"/>
      <c r="G384" s="16">
        <f t="shared" si="36"/>
        <v>0</v>
      </c>
      <c r="H384" s="66">
        <f t="shared" si="38"/>
        <v>0</v>
      </c>
      <c r="I384" s="16"/>
      <c r="J384" s="66">
        <f t="shared" si="39"/>
        <v>0</v>
      </c>
      <c r="K384" s="16"/>
      <c r="L384" s="16">
        <f t="shared" si="37"/>
        <v>0</v>
      </c>
    </row>
    <row r="385" spans="1:12" x14ac:dyDescent="0.2">
      <c r="A385" s="59"/>
      <c r="B385" s="60"/>
      <c r="C385" s="60" t="s">
        <v>440</v>
      </c>
      <c r="D385" s="12">
        <v>0.33</v>
      </c>
      <c r="E385" s="221">
        <v>10.5</v>
      </c>
      <c r="F385" s="61"/>
      <c r="G385" s="16">
        <f t="shared" si="36"/>
        <v>0</v>
      </c>
      <c r="H385" s="66">
        <f t="shared" si="38"/>
        <v>0</v>
      </c>
      <c r="I385" s="16"/>
      <c r="J385" s="66">
        <f t="shared" si="39"/>
        <v>0</v>
      </c>
      <c r="K385" s="16"/>
      <c r="L385" s="16">
        <f t="shared" si="37"/>
        <v>0</v>
      </c>
    </row>
    <row r="386" spans="1:12" x14ac:dyDescent="0.2">
      <c r="A386" s="59"/>
      <c r="B386" s="60"/>
      <c r="C386" s="60" t="s">
        <v>441</v>
      </c>
      <c r="D386" s="12">
        <v>30</v>
      </c>
      <c r="E386" s="221">
        <v>5.3</v>
      </c>
      <c r="F386" s="61"/>
      <c r="G386" s="16">
        <f t="shared" si="36"/>
        <v>0</v>
      </c>
      <c r="H386" s="66">
        <f t="shared" si="38"/>
        <v>0</v>
      </c>
      <c r="I386" s="16"/>
      <c r="J386" s="66">
        <f t="shared" si="39"/>
        <v>0</v>
      </c>
      <c r="K386" s="16"/>
      <c r="L386" s="16">
        <f t="shared" si="37"/>
        <v>0</v>
      </c>
    </row>
    <row r="387" spans="1:12" x14ac:dyDescent="0.2">
      <c r="A387" s="59"/>
      <c r="B387" s="60"/>
      <c r="C387" s="60" t="s">
        <v>442</v>
      </c>
      <c r="D387" s="12">
        <v>30</v>
      </c>
      <c r="E387" s="221">
        <v>4.5</v>
      </c>
      <c r="F387" s="61"/>
      <c r="G387" s="16">
        <f t="shared" si="36"/>
        <v>0</v>
      </c>
      <c r="H387" s="66">
        <f t="shared" si="38"/>
        <v>0</v>
      </c>
      <c r="I387" s="16"/>
      <c r="J387" s="66">
        <f t="shared" si="39"/>
        <v>0</v>
      </c>
      <c r="K387" s="16"/>
      <c r="L387" s="16">
        <f t="shared" si="37"/>
        <v>0</v>
      </c>
    </row>
    <row r="388" spans="1:12" x14ac:dyDescent="0.2">
      <c r="A388" s="59"/>
      <c r="B388" s="60"/>
      <c r="C388" s="60" t="s">
        <v>443</v>
      </c>
      <c r="D388" s="12">
        <v>0.5</v>
      </c>
      <c r="E388" s="221">
        <v>4.8</v>
      </c>
      <c r="F388" s="61"/>
      <c r="G388" s="16">
        <f t="shared" si="36"/>
        <v>0</v>
      </c>
      <c r="H388" s="66">
        <f t="shared" si="38"/>
        <v>0</v>
      </c>
      <c r="I388" s="16"/>
      <c r="J388" s="66">
        <f t="shared" si="39"/>
        <v>0</v>
      </c>
      <c r="K388" s="16"/>
      <c r="L388" s="16">
        <f t="shared" si="37"/>
        <v>0</v>
      </c>
    </row>
    <row r="389" spans="1:12" x14ac:dyDescent="0.2">
      <c r="A389" s="59"/>
      <c r="B389" s="60"/>
      <c r="C389" s="60" t="s">
        <v>443</v>
      </c>
      <c r="D389" s="12">
        <v>1</v>
      </c>
      <c r="E389" s="221">
        <v>4.8</v>
      </c>
      <c r="F389" s="61"/>
      <c r="G389" s="16">
        <f t="shared" si="36"/>
        <v>0</v>
      </c>
      <c r="H389" s="66">
        <f t="shared" si="38"/>
        <v>0</v>
      </c>
      <c r="I389" s="16"/>
      <c r="J389" s="66">
        <f t="shared" si="39"/>
        <v>0</v>
      </c>
      <c r="K389" s="16"/>
      <c r="L389" s="16">
        <f t="shared" si="37"/>
        <v>0</v>
      </c>
    </row>
    <row r="390" spans="1:12" x14ac:dyDescent="0.2">
      <c r="A390" s="59"/>
      <c r="B390" s="60"/>
      <c r="C390" s="60" t="s">
        <v>443</v>
      </c>
      <c r="D390" s="12">
        <v>5</v>
      </c>
      <c r="E390" s="221">
        <v>4.8</v>
      </c>
      <c r="F390" s="61"/>
      <c r="G390" s="16">
        <f t="shared" si="36"/>
        <v>0</v>
      </c>
      <c r="H390" s="66">
        <f t="shared" si="38"/>
        <v>0</v>
      </c>
      <c r="I390" s="16"/>
      <c r="J390" s="66">
        <f t="shared" si="39"/>
        <v>0</v>
      </c>
      <c r="K390" s="16"/>
      <c r="L390" s="16">
        <f t="shared" si="37"/>
        <v>0</v>
      </c>
    </row>
    <row r="391" spans="1:12" x14ac:dyDescent="0.2">
      <c r="A391" s="59"/>
      <c r="B391" s="60"/>
      <c r="C391" s="60" t="s">
        <v>443</v>
      </c>
      <c r="D391" s="12">
        <v>10</v>
      </c>
      <c r="E391" s="221">
        <v>4.8</v>
      </c>
      <c r="F391" s="61"/>
      <c r="G391" s="16">
        <f t="shared" si="36"/>
        <v>0</v>
      </c>
      <c r="H391" s="66">
        <f t="shared" si="38"/>
        <v>0</v>
      </c>
      <c r="I391" s="16"/>
      <c r="J391" s="66">
        <f t="shared" si="39"/>
        <v>0</v>
      </c>
      <c r="K391" s="16"/>
      <c r="L391" s="16">
        <f t="shared" si="37"/>
        <v>0</v>
      </c>
    </row>
    <row r="392" spans="1:12" x14ac:dyDescent="0.2">
      <c r="A392" s="59"/>
      <c r="B392" s="60"/>
      <c r="C392" s="60" t="s">
        <v>443</v>
      </c>
      <c r="D392" s="12">
        <v>30</v>
      </c>
      <c r="E392" s="221">
        <v>4.8</v>
      </c>
      <c r="F392" s="61"/>
      <c r="G392" s="16">
        <f t="shared" si="36"/>
        <v>0</v>
      </c>
      <c r="H392" s="66">
        <f t="shared" si="38"/>
        <v>0</v>
      </c>
      <c r="I392" s="16"/>
      <c r="J392" s="66">
        <f t="shared" si="39"/>
        <v>0</v>
      </c>
      <c r="K392" s="16"/>
      <c r="L392" s="16">
        <f t="shared" si="37"/>
        <v>0</v>
      </c>
    </row>
    <row r="393" spans="1:12" x14ac:dyDescent="0.2">
      <c r="A393" s="59"/>
      <c r="B393" s="60"/>
      <c r="C393" s="60" t="s">
        <v>444</v>
      </c>
      <c r="D393" s="12">
        <v>0.5</v>
      </c>
      <c r="E393" s="221">
        <v>5.2</v>
      </c>
      <c r="F393" s="61"/>
      <c r="G393" s="16">
        <f t="shared" si="36"/>
        <v>0</v>
      </c>
      <c r="H393" s="66">
        <f t="shared" si="38"/>
        <v>0</v>
      </c>
      <c r="I393" s="16"/>
      <c r="J393" s="66">
        <f t="shared" si="39"/>
        <v>0</v>
      </c>
      <c r="K393" s="16"/>
      <c r="L393" s="16">
        <f t="shared" si="37"/>
        <v>0</v>
      </c>
    </row>
    <row r="394" spans="1:12" x14ac:dyDescent="0.2">
      <c r="A394" s="59"/>
      <c r="B394" s="60"/>
      <c r="C394" s="60" t="s">
        <v>444</v>
      </c>
      <c r="D394" s="12">
        <v>1</v>
      </c>
      <c r="E394" s="221">
        <v>5.2</v>
      </c>
      <c r="F394" s="61"/>
      <c r="G394" s="16">
        <f t="shared" si="36"/>
        <v>0</v>
      </c>
      <c r="H394" s="66">
        <f t="shared" si="38"/>
        <v>0</v>
      </c>
      <c r="I394" s="16"/>
      <c r="J394" s="66">
        <f t="shared" si="39"/>
        <v>0</v>
      </c>
      <c r="K394" s="16"/>
      <c r="L394" s="16">
        <f t="shared" si="37"/>
        <v>0</v>
      </c>
    </row>
    <row r="395" spans="1:12" x14ac:dyDescent="0.2">
      <c r="A395" s="59"/>
      <c r="B395" s="60"/>
      <c r="C395" s="60" t="s">
        <v>444</v>
      </c>
      <c r="D395" s="12">
        <v>30</v>
      </c>
      <c r="E395" s="221">
        <v>5.2</v>
      </c>
      <c r="F395" s="61"/>
      <c r="G395" s="16">
        <f t="shared" si="36"/>
        <v>0</v>
      </c>
      <c r="H395" s="66">
        <f t="shared" si="38"/>
        <v>0</v>
      </c>
      <c r="I395" s="16"/>
      <c r="J395" s="66">
        <f t="shared" si="39"/>
        <v>0</v>
      </c>
      <c r="K395" s="16"/>
      <c r="L395" s="16">
        <f t="shared" si="37"/>
        <v>0</v>
      </c>
    </row>
    <row r="396" spans="1:12" x14ac:dyDescent="0.2">
      <c r="A396" s="59"/>
      <c r="B396" s="60"/>
      <c r="C396" s="60" t="s">
        <v>445</v>
      </c>
      <c r="D396" s="12">
        <v>0.5</v>
      </c>
      <c r="E396" s="221">
        <v>5.6</v>
      </c>
      <c r="F396" s="61"/>
      <c r="G396" s="16">
        <f t="shared" si="36"/>
        <v>0</v>
      </c>
      <c r="H396" s="66">
        <f t="shared" si="38"/>
        <v>0</v>
      </c>
      <c r="I396" s="16"/>
      <c r="J396" s="66">
        <f t="shared" si="39"/>
        <v>0</v>
      </c>
      <c r="K396" s="16"/>
      <c r="L396" s="16">
        <f t="shared" si="37"/>
        <v>0</v>
      </c>
    </row>
    <row r="397" spans="1:12" x14ac:dyDescent="0.2">
      <c r="A397" s="59"/>
      <c r="B397" s="60"/>
      <c r="C397" s="60" t="s">
        <v>445</v>
      </c>
      <c r="D397" s="12">
        <v>30</v>
      </c>
      <c r="E397" s="221">
        <v>5.6</v>
      </c>
      <c r="F397" s="61"/>
      <c r="G397" s="16">
        <f t="shared" si="36"/>
        <v>0</v>
      </c>
      <c r="H397" s="66">
        <f t="shared" si="38"/>
        <v>0</v>
      </c>
      <c r="I397" s="16"/>
      <c r="J397" s="66">
        <f t="shared" si="39"/>
        <v>0</v>
      </c>
      <c r="K397" s="16"/>
      <c r="L397" s="16">
        <f t="shared" si="37"/>
        <v>0</v>
      </c>
    </row>
    <row r="398" spans="1:12" x14ac:dyDescent="0.2">
      <c r="A398" s="59"/>
      <c r="B398" s="60"/>
      <c r="C398" s="60" t="s">
        <v>445</v>
      </c>
      <c r="D398" s="12">
        <v>0.5</v>
      </c>
      <c r="E398" s="221">
        <v>5</v>
      </c>
      <c r="F398" s="61"/>
      <c r="G398" s="16">
        <f t="shared" si="36"/>
        <v>0</v>
      </c>
      <c r="H398" s="66">
        <f t="shared" si="38"/>
        <v>0</v>
      </c>
      <c r="I398" s="16"/>
      <c r="J398" s="66">
        <f t="shared" si="39"/>
        <v>0</v>
      </c>
      <c r="K398" s="16"/>
      <c r="L398" s="16">
        <f t="shared" si="37"/>
        <v>0</v>
      </c>
    </row>
    <row r="399" spans="1:12" x14ac:dyDescent="0.2">
      <c r="A399" s="59"/>
      <c r="B399" s="60"/>
      <c r="C399" s="60" t="s">
        <v>445</v>
      </c>
      <c r="D399" s="12">
        <v>1</v>
      </c>
      <c r="E399" s="221">
        <v>5</v>
      </c>
      <c r="F399" s="61"/>
      <c r="G399" s="16">
        <f t="shared" si="36"/>
        <v>0</v>
      </c>
      <c r="H399" s="66">
        <f t="shared" si="38"/>
        <v>0</v>
      </c>
      <c r="I399" s="16"/>
      <c r="J399" s="66">
        <f t="shared" si="39"/>
        <v>0</v>
      </c>
      <c r="K399" s="16"/>
      <c r="L399" s="16">
        <f t="shared" si="37"/>
        <v>0</v>
      </c>
    </row>
    <row r="400" spans="1:12" x14ac:dyDescent="0.2">
      <c r="A400" s="59"/>
      <c r="B400" s="60"/>
      <c r="C400" s="60" t="s">
        <v>445</v>
      </c>
      <c r="D400" s="12">
        <v>0.5</v>
      </c>
      <c r="E400" s="221">
        <v>5.5</v>
      </c>
      <c r="F400" s="61"/>
      <c r="G400" s="16">
        <f t="shared" si="36"/>
        <v>0</v>
      </c>
      <c r="H400" s="66">
        <f t="shared" si="38"/>
        <v>0</v>
      </c>
      <c r="I400" s="16"/>
      <c r="J400" s="66">
        <f t="shared" si="39"/>
        <v>0</v>
      </c>
      <c r="K400" s="16"/>
      <c r="L400" s="16">
        <f t="shared" si="37"/>
        <v>0</v>
      </c>
    </row>
    <row r="401" spans="1:12" x14ac:dyDescent="0.2">
      <c r="A401" s="59"/>
      <c r="B401" s="60"/>
      <c r="C401" s="60" t="s">
        <v>446</v>
      </c>
      <c r="D401" s="12">
        <v>0.5</v>
      </c>
      <c r="E401" s="221">
        <v>5.9</v>
      </c>
      <c r="F401" s="61"/>
      <c r="G401" s="16">
        <f t="shared" si="36"/>
        <v>0</v>
      </c>
      <c r="H401" s="66">
        <f t="shared" si="38"/>
        <v>0</v>
      </c>
      <c r="I401" s="16"/>
      <c r="J401" s="66">
        <f t="shared" si="39"/>
        <v>0</v>
      </c>
      <c r="K401" s="16"/>
      <c r="L401" s="16">
        <f t="shared" si="37"/>
        <v>0</v>
      </c>
    </row>
    <row r="402" spans="1:12" x14ac:dyDescent="0.2">
      <c r="A402" s="59"/>
      <c r="B402" s="60"/>
      <c r="C402" s="60" t="s">
        <v>446</v>
      </c>
      <c r="D402" s="12">
        <v>30</v>
      </c>
      <c r="E402" s="221">
        <v>5.9</v>
      </c>
      <c r="F402" s="61"/>
      <c r="G402" s="16">
        <f t="shared" ref="G402:G430" si="40">ROUND(D402*F402,2)</f>
        <v>0</v>
      </c>
      <c r="H402" s="66">
        <f t="shared" si="38"/>
        <v>0</v>
      </c>
      <c r="I402" s="16"/>
      <c r="J402" s="66">
        <f t="shared" si="39"/>
        <v>0</v>
      </c>
      <c r="K402" s="16"/>
      <c r="L402" s="16">
        <f t="shared" ref="L402:L430" si="41">ROUND((J402+K402)-(H402+I402),2)</f>
        <v>0</v>
      </c>
    </row>
    <row r="403" spans="1:12" x14ac:dyDescent="0.2">
      <c r="A403" s="59"/>
      <c r="B403" s="60"/>
      <c r="C403" s="60" t="s">
        <v>447</v>
      </c>
      <c r="D403" s="12">
        <v>0.5</v>
      </c>
      <c r="E403" s="221">
        <v>5.2</v>
      </c>
      <c r="F403" s="61"/>
      <c r="G403" s="16">
        <f t="shared" si="40"/>
        <v>0</v>
      </c>
      <c r="H403" s="66">
        <f t="shared" si="38"/>
        <v>0</v>
      </c>
      <c r="I403" s="16"/>
      <c r="J403" s="66">
        <f t="shared" si="39"/>
        <v>0</v>
      </c>
      <c r="K403" s="16"/>
      <c r="L403" s="16">
        <f t="shared" si="41"/>
        <v>0</v>
      </c>
    </row>
    <row r="404" spans="1:12" x14ac:dyDescent="0.2">
      <c r="A404" s="59"/>
      <c r="B404" s="60"/>
      <c r="C404" s="60" t="s">
        <v>447</v>
      </c>
      <c r="D404" s="12">
        <v>1</v>
      </c>
      <c r="E404" s="221">
        <v>5.2</v>
      </c>
      <c r="F404" s="61"/>
      <c r="G404" s="16">
        <f t="shared" si="40"/>
        <v>0</v>
      </c>
      <c r="H404" s="66">
        <f t="shared" si="38"/>
        <v>0</v>
      </c>
      <c r="I404" s="16"/>
      <c r="J404" s="66">
        <f t="shared" si="39"/>
        <v>0</v>
      </c>
      <c r="K404" s="16"/>
      <c r="L404" s="16">
        <f t="shared" si="41"/>
        <v>0</v>
      </c>
    </row>
    <row r="405" spans="1:12" x14ac:dyDescent="0.2">
      <c r="A405" s="59"/>
      <c r="B405" s="60"/>
      <c r="C405" s="60" t="s">
        <v>447</v>
      </c>
      <c r="D405" s="12">
        <v>30</v>
      </c>
      <c r="E405" s="221">
        <v>5.2</v>
      </c>
      <c r="F405" s="61"/>
      <c r="G405" s="16">
        <f t="shared" si="40"/>
        <v>0</v>
      </c>
      <c r="H405" s="66">
        <f t="shared" si="38"/>
        <v>0</v>
      </c>
      <c r="I405" s="16"/>
      <c r="J405" s="66">
        <f t="shared" si="39"/>
        <v>0</v>
      </c>
      <c r="K405" s="16"/>
      <c r="L405" s="16">
        <f t="shared" si="41"/>
        <v>0</v>
      </c>
    </row>
    <row r="406" spans="1:12" x14ac:dyDescent="0.2">
      <c r="A406" s="59"/>
      <c r="B406" s="60"/>
      <c r="C406" s="60" t="s">
        <v>447</v>
      </c>
      <c r="D406" s="12">
        <v>2</v>
      </c>
      <c r="E406" s="221">
        <v>5.3</v>
      </c>
      <c r="F406" s="61"/>
      <c r="G406" s="16">
        <f t="shared" si="40"/>
        <v>0</v>
      </c>
      <c r="H406" s="66">
        <f t="shared" si="38"/>
        <v>0</v>
      </c>
      <c r="I406" s="16"/>
      <c r="J406" s="66">
        <f t="shared" si="39"/>
        <v>0</v>
      </c>
      <c r="K406" s="16"/>
      <c r="L406" s="16">
        <f t="shared" si="41"/>
        <v>0</v>
      </c>
    </row>
    <row r="407" spans="1:12" x14ac:dyDescent="0.2">
      <c r="A407" s="59"/>
      <c r="B407" s="60"/>
      <c r="C407" s="60" t="s">
        <v>448</v>
      </c>
      <c r="D407" s="12">
        <v>0.33</v>
      </c>
      <c r="E407" s="221">
        <v>6.7</v>
      </c>
      <c r="F407" s="61"/>
      <c r="G407" s="16">
        <f t="shared" si="40"/>
        <v>0</v>
      </c>
      <c r="H407" s="66">
        <f t="shared" si="38"/>
        <v>0</v>
      </c>
      <c r="I407" s="16"/>
      <c r="J407" s="66">
        <f t="shared" si="39"/>
        <v>0</v>
      </c>
      <c r="K407" s="16"/>
      <c r="L407" s="16">
        <f t="shared" si="41"/>
        <v>0</v>
      </c>
    </row>
    <row r="408" spans="1:12" x14ac:dyDescent="0.2">
      <c r="A408" s="59"/>
      <c r="B408" s="60"/>
      <c r="C408" s="60" t="s">
        <v>448</v>
      </c>
      <c r="D408" s="12">
        <v>30</v>
      </c>
      <c r="E408" s="221">
        <v>6.7</v>
      </c>
      <c r="F408" s="61"/>
      <c r="G408" s="16">
        <f t="shared" si="40"/>
        <v>0</v>
      </c>
      <c r="H408" s="66">
        <f t="shared" si="38"/>
        <v>0</v>
      </c>
      <c r="I408" s="16"/>
      <c r="J408" s="66">
        <f t="shared" si="39"/>
        <v>0</v>
      </c>
      <c r="K408" s="16"/>
      <c r="L408" s="16">
        <f t="shared" si="41"/>
        <v>0</v>
      </c>
    </row>
    <row r="409" spans="1:12" x14ac:dyDescent="0.2">
      <c r="A409" s="59"/>
      <c r="B409" s="60"/>
      <c r="C409" s="60" t="s">
        <v>449</v>
      </c>
      <c r="D409" s="12">
        <v>0.33</v>
      </c>
      <c r="E409" s="221">
        <v>6.3</v>
      </c>
      <c r="F409" s="61"/>
      <c r="G409" s="16">
        <f t="shared" si="40"/>
        <v>0</v>
      </c>
      <c r="H409" s="66">
        <f t="shared" si="38"/>
        <v>0</v>
      </c>
      <c r="I409" s="16"/>
      <c r="J409" s="66">
        <f t="shared" si="39"/>
        <v>0</v>
      </c>
      <c r="K409" s="16"/>
      <c r="L409" s="16">
        <f t="shared" si="41"/>
        <v>0</v>
      </c>
    </row>
    <row r="410" spans="1:12" x14ac:dyDescent="0.2">
      <c r="A410" s="59"/>
      <c r="B410" s="60"/>
      <c r="C410" s="60" t="s">
        <v>449</v>
      </c>
      <c r="D410" s="12">
        <v>30</v>
      </c>
      <c r="E410" s="221">
        <v>6.3</v>
      </c>
      <c r="F410" s="61"/>
      <c r="G410" s="16">
        <f t="shared" si="40"/>
        <v>0</v>
      </c>
      <c r="H410" s="66">
        <f t="shared" si="38"/>
        <v>0</v>
      </c>
      <c r="I410" s="16"/>
      <c r="J410" s="66">
        <f t="shared" si="39"/>
        <v>0</v>
      </c>
      <c r="K410" s="16"/>
      <c r="L410" s="16">
        <f t="shared" si="41"/>
        <v>0</v>
      </c>
    </row>
    <row r="411" spans="1:12" x14ac:dyDescent="0.2">
      <c r="A411" s="59"/>
      <c r="B411" s="60"/>
      <c r="C411" s="60" t="s">
        <v>450</v>
      </c>
      <c r="D411" s="12">
        <v>0.5</v>
      </c>
      <c r="E411" s="221">
        <v>6.7</v>
      </c>
      <c r="F411" s="61"/>
      <c r="G411" s="16">
        <f t="shared" si="40"/>
        <v>0</v>
      </c>
      <c r="H411" s="66">
        <f t="shared" si="38"/>
        <v>0</v>
      </c>
      <c r="I411" s="16"/>
      <c r="J411" s="66">
        <f t="shared" si="39"/>
        <v>0</v>
      </c>
      <c r="K411" s="16"/>
      <c r="L411" s="16">
        <f t="shared" si="41"/>
        <v>0</v>
      </c>
    </row>
    <row r="412" spans="1:12" x14ac:dyDescent="0.2">
      <c r="A412" s="59"/>
      <c r="B412" s="60"/>
      <c r="C412" s="60" t="s">
        <v>451</v>
      </c>
      <c r="D412" s="12">
        <v>0.33</v>
      </c>
      <c r="E412" s="221">
        <v>7</v>
      </c>
      <c r="F412" s="61"/>
      <c r="G412" s="16">
        <f t="shared" si="40"/>
        <v>0</v>
      </c>
      <c r="H412" s="66">
        <f t="shared" si="38"/>
        <v>0</v>
      </c>
      <c r="I412" s="16"/>
      <c r="J412" s="66">
        <f t="shared" si="39"/>
        <v>0</v>
      </c>
      <c r="K412" s="16"/>
      <c r="L412" s="16">
        <f t="shared" si="41"/>
        <v>0</v>
      </c>
    </row>
    <row r="413" spans="1:12" x14ac:dyDescent="0.2">
      <c r="A413" s="59"/>
      <c r="B413" s="60"/>
      <c r="C413" s="60" t="s">
        <v>451</v>
      </c>
      <c r="D413" s="12">
        <v>0.5</v>
      </c>
      <c r="E413" s="221">
        <v>7</v>
      </c>
      <c r="F413" s="61"/>
      <c r="G413" s="16">
        <f t="shared" si="40"/>
        <v>0</v>
      </c>
      <c r="H413" s="66">
        <f t="shared" si="38"/>
        <v>0</v>
      </c>
      <c r="I413" s="16"/>
      <c r="J413" s="66">
        <f t="shared" si="39"/>
        <v>0</v>
      </c>
      <c r="K413" s="16"/>
      <c r="L413" s="16">
        <f t="shared" si="41"/>
        <v>0</v>
      </c>
    </row>
    <row r="414" spans="1:12" x14ac:dyDescent="0.2">
      <c r="A414" s="59"/>
      <c r="B414" s="60"/>
      <c r="C414" s="60" t="s">
        <v>451</v>
      </c>
      <c r="D414" s="12">
        <v>28</v>
      </c>
      <c r="E414" s="221">
        <v>7</v>
      </c>
      <c r="F414" s="61"/>
      <c r="G414" s="16">
        <f t="shared" si="40"/>
        <v>0</v>
      </c>
      <c r="H414" s="66">
        <f t="shared" si="38"/>
        <v>0</v>
      </c>
      <c r="I414" s="16"/>
      <c r="J414" s="66">
        <f t="shared" si="39"/>
        <v>0</v>
      </c>
      <c r="K414" s="16"/>
      <c r="L414" s="16">
        <f t="shared" si="41"/>
        <v>0</v>
      </c>
    </row>
    <row r="415" spans="1:12" x14ac:dyDescent="0.2">
      <c r="A415" s="59"/>
      <c r="B415" s="60"/>
      <c r="C415" s="60" t="s">
        <v>452</v>
      </c>
      <c r="D415" s="12">
        <v>0.33</v>
      </c>
      <c r="E415" s="221">
        <v>5</v>
      </c>
      <c r="F415" s="61"/>
      <c r="G415" s="16">
        <f t="shared" si="40"/>
        <v>0</v>
      </c>
      <c r="H415" s="66">
        <f t="shared" si="38"/>
        <v>0</v>
      </c>
      <c r="I415" s="16"/>
      <c r="J415" s="66">
        <f t="shared" si="39"/>
        <v>0</v>
      </c>
      <c r="K415" s="16"/>
      <c r="L415" s="16">
        <f t="shared" si="41"/>
        <v>0</v>
      </c>
    </row>
    <row r="416" spans="1:12" x14ac:dyDescent="0.2">
      <c r="A416" s="59"/>
      <c r="B416" s="60"/>
      <c r="C416" s="60" t="s">
        <v>452</v>
      </c>
      <c r="D416" s="12">
        <v>0.5</v>
      </c>
      <c r="E416" s="221">
        <v>5</v>
      </c>
      <c r="F416" s="61"/>
      <c r="G416" s="16">
        <f t="shared" si="40"/>
        <v>0</v>
      </c>
      <c r="H416" s="66">
        <f t="shared" si="38"/>
        <v>0</v>
      </c>
      <c r="I416" s="16"/>
      <c r="J416" s="66">
        <f t="shared" si="39"/>
        <v>0</v>
      </c>
      <c r="K416" s="16"/>
      <c r="L416" s="16">
        <f t="shared" si="41"/>
        <v>0</v>
      </c>
    </row>
    <row r="417" spans="1:12" x14ac:dyDescent="0.2">
      <c r="A417" s="59"/>
      <c r="B417" s="60"/>
      <c r="C417" s="60" t="s">
        <v>453</v>
      </c>
      <c r="D417" s="12">
        <v>0.33</v>
      </c>
      <c r="E417" s="221">
        <v>7</v>
      </c>
      <c r="F417" s="61"/>
      <c r="G417" s="16">
        <f t="shared" si="40"/>
        <v>0</v>
      </c>
      <c r="H417" s="66">
        <f t="shared" si="38"/>
        <v>0</v>
      </c>
      <c r="I417" s="16"/>
      <c r="J417" s="66">
        <f t="shared" si="39"/>
        <v>0</v>
      </c>
      <c r="K417" s="16"/>
      <c r="L417" s="16">
        <f t="shared" si="41"/>
        <v>0</v>
      </c>
    </row>
    <row r="418" spans="1:12" x14ac:dyDescent="0.2">
      <c r="A418" s="59"/>
      <c r="B418" s="60"/>
      <c r="C418" s="60" t="s">
        <v>453</v>
      </c>
      <c r="D418" s="12">
        <v>30</v>
      </c>
      <c r="E418" s="221">
        <v>7</v>
      </c>
      <c r="F418" s="61"/>
      <c r="G418" s="16">
        <f t="shared" si="40"/>
        <v>0</v>
      </c>
      <c r="H418" s="66">
        <f t="shared" si="38"/>
        <v>0</v>
      </c>
      <c r="I418" s="16"/>
      <c r="J418" s="66">
        <f t="shared" si="39"/>
        <v>0</v>
      </c>
      <c r="K418" s="16"/>
      <c r="L418" s="16">
        <f t="shared" si="41"/>
        <v>0</v>
      </c>
    </row>
    <row r="419" spans="1:12" x14ac:dyDescent="0.2">
      <c r="A419" s="59"/>
      <c r="B419" s="60"/>
      <c r="C419" s="60" t="s">
        <v>454</v>
      </c>
      <c r="D419" s="12">
        <v>50</v>
      </c>
      <c r="E419" s="221">
        <v>5.6</v>
      </c>
      <c r="F419" s="61"/>
      <c r="G419" s="16">
        <f t="shared" si="40"/>
        <v>0</v>
      </c>
      <c r="H419" s="66">
        <f t="shared" si="38"/>
        <v>0</v>
      </c>
      <c r="I419" s="16"/>
      <c r="J419" s="66">
        <f t="shared" si="39"/>
        <v>0</v>
      </c>
      <c r="K419" s="16"/>
      <c r="L419" s="16">
        <f t="shared" si="41"/>
        <v>0</v>
      </c>
    </row>
    <row r="420" spans="1:12" x14ac:dyDescent="0.2">
      <c r="A420" s="59"/>
      <c r="B420" s="60"/>
      <c r="C420" s="60" t="s">
        <v>455</v>
      </c>
      <c r="D420" s="12">
        <v>0.5</v>
      </c>
      <c r="E420" s="221">
        <v>5.0999999999999996</v>
      </c>
      <c r="F420" s="61"/>
      <c r="G420" s="16">
        <f t="shared" si="40"/>
        <v>0</v>
      </c>
      <c r="H420" s="66">
        <f t="shared" si="38"/>
        <v>0</v>
      </c>
      <c r="I420" s="16"/>
      <c r="J420" s="66">
        <f t="shared" si="39"/>
        <v>0</v>
      </c>
      <c r="K420" s="16"/>
      <c r="L420" s="16">
        <f t="shared" si="41"/>
        <v>0</v>
      </c>
    </row>
    <row r="421" spans="1:12" x14ac:dyDescent="0.2">
      <c r="A421" s="59"/>
      <c r="B421" s="60"/>
      <c r="C421" s="60" t="s">
        <v>455</v>
      </c>
      <c r="D421" s="12">
        <v>30</v>
      </c>
      <c r="E421" s="221">
        <v>5.0999999999999996</v>
      </c>
      <c r="F421" s="61"/>
      <c r="G421" s="16">
        <f t="shared" si="40"/>
        <v>0</v>
      </c>
      <c r="H421" s="66">
        <f t="shared" si="38"/>
        <v>0</v>
      </c>
      <c r="I421" s="16"/>
      <c r="J421" s="66">
        <f t="shared" si="39"/>
        <v>0</v>
      </c>
      <c r="K421" s="16"/>
      <c r="L421" s="16">
        <f t="shared" si="41"/>
        <v>0</v>
      </c>
    </row>
    <row r="422" spans="1:12" x14ac:dyDescent="0.2">
      <c r="A422" s="59"/>
      <c r="B422" s="60"/>
      <c r="C422" s="60" t="s">
        <v>456</v>
      </c>
      <c r="D422" s="12">
        <v>0.5</v>
      </c>
      <c r="E422" s="221">
        <v>4.8</v>
      </c>
      <c r="F422" s="61"/>
      <c r="G422" s="16">
        <f t="shared" si="40"/>
        <v>0</v>
      </c>
      <c r="H422" s="66">
        <f t="shared" si="38"/>
        <v>0</v>
      </c>
      <c r="I422" s="16"/>
      <c r="J422" s="66">
        <f t="shared" si="39"/>
        <v>0</v>
      </c>
      <c r="K422" s="16"/>
      <c r="L422" s="16">
        <f t="shared" si="41"/>
        <v>0</v>
      </c>
    </row>
    <row r="423" spans="1:12" x14ac:dyDescent="0.2">
      <c r="A423" s="59"/>
      <c r="B423" s="60"/>
      <c r="C423" s="60" t="s">
        <v>456</v>
      </c>
      <c r="D423" s="12">
        <v>1</v>
      </c>
      <c r="E423" s="221">
        <v>4.8</v>
      </c>
      <c r="F423" s="61"/>
      <c r="G423" s="16">
        <f t="shared" si="40"/>
        <v>0</v>
      </c>
      <c r="H423" s="66">
        <f t="shared" si="38"/>
        <v>0</v>
      </c>
      <c r="I423" s="16"/>
      <c r="J423" s="66">
        <f t="shared" si="39"/>
        <v>0</v>
      </c>
      <c r="K423" s="16"/>
      <c r="L423" s="16">
        <f t="shared" si="41"/>
        <v>0</v>
      </c>
    </row>
    <row r="424" spans="1:12" x14ac:dyDescent="0.2">
      <c r="A424" s="59"/>
      <c r="B424" s="60"/>
      <c r="C424" s="60" t="s">
        <v>456</v>
      </c>
      <c r="D424" s="12">
        <v>5</v>
      </c>
      <c r="E424" s="221">
        <v>4.8</v>
      </c>
      <c r="F424" s="61"/>
      <c r="G424" s="16">
        <f t="shared" si="40"/>
        <v>0</v>
      </c>
      <c r="H424" s="66">
        <f t="shared" si="38"/>
        <v>0</v>
      </c>
      <c r="I424" s="16"/>
      <c r="J424" s="66">
        <f t="shared" si="39"/>
        <v>0</v>
      </c>
      <c r="K424" s="16"/>
      <c r="L424" s="16">
        <f t="shared" si="41"/>
        <v>0</v>
      </c>
    </row>
    <row r="425" spans="1:12" x14ac:dyDescent="0.2">
      <c r="A425" s="59"/>
      <c r="B425" s="60"/>
      <c r="C425" s="60" t="s">
        <v>456</v>
      </c>
      <c r="D425" s="12">
        <v>30</v>
      </c>
      <c r="E425" s="221">
        <v>4.8</v>
      </c>
      <c r="F425" s="61"/>
      <c r="G425" s="16">
        <f t="shared" si="40"/>
        <v>0</v>
      </c>
      <c r="H425" s="66">
        <f t="shared" si="38"/>
        <v>0</v>
      </c>
      <c r="I425" s="16"/>
      <c r="J425" s="66">
        <f t="shared" si="39"/>
        <v>0</v>
      </c>
      <c r="K425" s="16"/>
      <c r="L425" s="16">
        <f t="shared" si="41"/>
        <v>0</v>
      </c>
    </row>
    <row r="426" spans="1:12" x14ac:dyDescent="0.2">
      <c r="A426" s="59"/>
      <c r="B426" s="60"/>
      <c r="C426" s="60" t="s">
        <v>457</v>
      </c>
      <c r="D426" s="12">
        <v>0.5</v>
      </c>
      <c r="E426" s="221">
        <v>5.8</v>
      </c>
      <c r="F426" s="61"/>
      <c r="G426" s="16">
        <f t="shared" si="40"/>
        <v>0</v>
      </c>
      <c r="H426" s="66">
        <f t="shared" si="38"/>
        <v>0</v>
      </c>
      <c r="I426" s="16"/>
      <c r="J426" s="66">
        <f t="shared" si="39"/>
        <v>0</v>
      </c>
      <c r="K426" s="16"/>
      <c r="L426" s="16">
        <f t="shared" si="41"/>
        <v>0</v>
      </c>
    </row>
    <row r="427" spans="1:12" x14ac:dyDescent="0.2">
      <c r="A427" s="59"/>
      <c r="B427" s="60"/>
      <c r="C427" s="60" t="s">
        <v>457</v>
      </c>
      <c r="D427" s="12">
        <v>1</v>
      </c>
      <c r="E427" s="221">
        <v>5.8</v>
      </c>
      <c r="F427" s="61"/>
      <c r="G427" s="16">
        <f t="shared" si="40"/>
        <v>0</v>
      </c>
      <c r="H427" s="66">
        <f t="shared" si="38"/>
        <v>0</v>
      </c>
      <c r="I427" s="16"/>
      <c r="J427" s="66">
        <f t="shared" si="39"/>
        <v>0</v>
      </c>
      <c r="K427" s="16"/>
      <c r="L427" s="16">
        <f t="shared" si="41"/>
        <v>0</v>
      </c>
    </row>
    <row r="428" spans="1:12" x14ac:dyDescent="0.2">
      <c r="A428" s="59"/>
      <c r="B428" s="60"/>
      <c r="C428" s="60" t="s">
        <v>457</v>
      </c>
      <c r="D428" s="12">
        <v>5</v>
      </c>
      <c r="E428" s="221">
        <v>5.8</v>
      </c>
      <c r="F428" s="61"/>
      <c r="G428" s="16">
        <f t="shared" si="40"/>
        <v>0</v>
      </c>
      <c r="H428" s="66">
        <f t="shared" si="38"/>
        <v>0</v>
      </c>
      <c r="I428" s="16"/>
      <c r="J428" s="66">
        <f t="shared" si="39"/>
        <v>0</v>
      </c>
      <c r="K428" s="16"/>
      <c r="L428" s="16">
        <f t="shared" si="41"/>
        <v>0</v>
      </c>
    </row>
    <row r="429" spans="1:12" x14ac:dyDescent="0.2">
      <c r="A429" s="59"/>
      <c r="B429" s="60"/>
      <c r="C429" s="60" t="s">
        <v>457</v>
      </c>
      <c r="D429" s="12">
        <v>30</v>
      </c>
      <c r="E429" s="221">
        <v>5.8</v>
      </c>
      <c r="F429" s="61"/>
      <c r="G429" s="16">
        <f t="shared" si="40"/>
        <v>0</v>
      </c>
      <c r="H429" s="66">
        <f t="shared" si="38"/>
        <v>0</v>
      </c>
      <c r="I429" s="16"/>
      <c r="J429" s="66">
        <f t="shared" si="39"/>
        <v>0</v>
      </c>
      <c r="K429" s="16"/>
      <c r="L429" s="16">
        <f t="shared" si="41"/>
        <v>0</v>
      </c>
    </row>
    <row r="430" spans="1:12" x14ac:dyDescent="0.2">
      <c r="A430" s="59"/>
      <c r="B430" s="60"/>
      <c r="C430" s="60" t="s">
        <v>458</v>
      </c>
      <c r="D430" s="12">
        <v>0.5</v>
      </c>
      <c r="E430" s="221">
        <v>4.5999999999999996</v>
      </c>
      <c r="F430" s="61"/>
      <c r="G430" s="16">
        <f t="shared" si="40"/>
        <v>0</v>
      </c>
      <c r="H430" s="66">
        <f t="shared" si="38"/>
        <v>0</v>
      </c>
      <c r="I430" s="16"/>
      <c r="J430" s="66">
        <f t="shared" si="39"/>
        <v>0</v>
      </c>
      <c r="K430" s="16"/>
      <c r="L430" s="16">
        <f t="shared" si="41"/>
        <v>0</v>
      </c>
    </row>
    <row r="431" spans="1:12" s="195" customFormat="1" x14ac:dyDescent="0.2">
      <c r="A431" s="191"/>
      <c r="B431" s="190"/>
      <c r="C431" s="190" t="s">
        <v>458</v>
      </c>
      <c r="D431" s="192">
        <v>30</v>
      </c>
      <c r="E431" s="222">
        <v>4.5999999999999996</v>
      </c>
      <c r="F431" s="61"/>
      <c r="G431" s="193">
        <f t="shared" ref="G431:G479" si="42">ROUND(D431*F431,2)</f>
        <v>0</v>
      </c>
      <c r="H431" s="194">
        <f t="shared" si="38"/>
        <v>0</v>
      </c>
      <c r="I431" s="193"/>
      <c r="J431" s="194">
        <f t="shared" si="39"/>
        <v>0</v>
      </c>
      <c r="K431" s="193"/>
      <c r="L431" s="193">
        <f t="shared" ref="L431:L479" si="43">ROUND((J431+K431)-(H431+I431),2)</f>
        <v>0</v>
      </c>
    </row>
    <row r="432" spans="1:12" s="195" customFormat="1" x14ac:dyDescent="0.2">
      <c r="A432" s="191"/>
      <c r="B432" s="190"/>
      <c r="C432" s="190" t="s">
        <v>459</v>
      </c>
      <c r="D432" s="192">
        <v>0.5</v>
      </c>
      <c r="E432" s="222">
        <v>4.8</v>
      </c>
      <c r="F432" s="61"/>
      <c r="G432" s="193">
        <f t="shared" si="42"/>
        <v>0</v>
      </c>
      <c r="H432" s="194">
        <f t="shared" ref="H432:H496" si="44">ROUND($H$22*G432*E432/100,2)</f>
        <v>0</v>
      </c>
      <c r="I432" s="193"/>
      <c r="J432" s="194">
        <f t="shared" ref="J432:J496" si="45">ROUND($J$22*G432*E432/100,2)</f>
        <v>0</v>
      </c>
      <c r="K432" s="193"/>
      <c r="L432" s="193">
        <f t="shared" si="43"/>
        <v>0</v>
      </c>
    </row>
    <row r="433" spans="1:12" s="195" customFormat="1" x14ac:dyDescent="0.2">
      <c r="A433" s="191"/>
      <c r="B433" s="190"/>
      <c r="C433" s="190" t="s">
        <v>459</v>
      </c>
      <c r="D433" s="192">
        <v>30</v>
      </c>
      <c r="E433" s="222">
        <v>4.8</v>
      </c>
      <c r="F433" s="61"/>
      <c r="G433" s="193">
        <f t="shared" si="42"/>
        <v>0</v>
      </c>
      <c r="H433" s="194">
        <f t="shared" si="44"/>
        <v>0</v>
      </c>
      <c r="I433" s="193"/>
      <c r="J433" s="194">
        <f t="shared" si="45"/>
        <v>0</v>
      </c>
      <c r="K433" s="193"/>
      <c r="L433" s="193">
        <f t="shared" si="43"/>
        <v>0</v>
      </c>
    </row>
    <row r="434" spans="1:12" s="195" customFormat="1" x14ac:dyDescent="0.2">
      <c r="A434" s="191"/>
      <c r="B434" s="190"/>
      <c r="C434" s="196" t="s">
        <v>460</v>
      </c>
      <c r="D434" s="192">
        <v>0.33</v>
      </c>
      <c r="E434" s="222">
        <v>4.9000000000000004</v>
      </c>
      <c r="F434" s="61"/>
      <c r="G434" s="193">
        <f t="shared" si="42"/>
        <v>0</v>
      </c>
      <c r="H434" s="194">
        <f t="shared" si="44"/>
        <v>0</v>
      </c>
      <c r="I434" s="193"/>
      <c r="J434" s="194">
        <f t="shared" si="45"/>
        <v>0</v>
      </c>
      <c r="K434" s="193"/>
      <c r="L434" s="193">
        <f t="shared" si="43"/>
        <v>0</v>
      </c>
    </row>
    <row r="435" spans="1:12" x14ac:dyDescent="0.2">
      <c r="A435" s="59"/>
      <c r="B435" s="60"/>
      <c r="C435" s="60" t="s">
        <v>460</v>
      </c>
      <c r="D435" s="12">
        <v>1</v>
      </c>
      <c r="E435" s="221">
        <v>4.9000000000000004</v>
      </c>
      <c r="F435" s="61"/>
      <c r="G435" s="16">
        <f t="shared" si="42"/>
        <v>0</v>
      </c>
      <c r="H435" s="66">
        <f t="shared" si="44"/>
        <v>0</v>
      </c>
      <c r="I435" s="16"/>
      <c r="J435" s="66">
        <f t="shared" si="45"/>
        <v>0</v>
      </c>
      <c r="K435" s="16"/>
      <c r="L435" s="16">
        <f t="shared" si="43"/>
        <v>0</v>
      </c>
    </row>
    <row r="436" spans="1:12" x14ac:dyDescent="0.2">
      <c r="A436" s="59"/>
      <c r="B436" s="60"/>
      <c r="C436" s="60" t="s">
        <v>460</v>
      </c>
      <c r="D436" s="12">
        <v>30</v>
      </c>
      <c r="E436" s="221">
        <v>4.9000000000000004</v>
      </c>
      <c r="F436" s="61"/>
      <c r="G436" s="16">
        <f t="shared" si="42"/>
        <v>0</v>
      </c>
      <c r="H436" s="66">
        <f t="shared" si="44"/>
        <v>0</v>
      </c>
      <c r="I436" s="16"/>
      <c r="J436" s="66">
        <f t="shared" si="45"/>
        <v>0</v>
      </c>
      <c r="K436" s="16"/>
      <c r="L436" s="16">
        <f t="shared" si="43"/>
        <v>0</v>
      </c>
    </row>
    <row r="437" spans="1:12" x14ac:dyDescent="0.2">
      <c r="A437" s="59"/>
      <c r="B437" s="60"/>
      <c r="C437" s="60" t="s">
        <v>461</v>
      </c>
      <c r="D437" s="12">
        <v>0.5</v>
      </c>
      <c r="E437" s="221">
        <v>3.9</v>
      </c>
      <c r="F437" s="61"/>
      <c r="G437" s="16">
        <f t="shared" si="42"/>
        <v>0</v>
      </c>
      <c r="H437" s="66">
        <f t="shared" si="44"/>
        <v>0</v>
      </c>
      <c r="I437" s="16"/>
      <c r="J437" s="66">
        <f t="shared" si="45"/>
        <v>0</v>
      </c>
      <c r="K437" s="16"/>
      <c r="L437" s="16">
        <f t="shared" si="43"/>
        <v>0</v>
      </c>
    </row>
    <row r="438" spans="1:12" x14ac:dyDescent="0.2">
      <c r="A438" s="59"/>
      <c r="B438" s="60"/>
      <c r="C438" s="60" t="s">
        <v>461</v>
      </c>
      <c r="D438" s="12">
        <v>30</v>
      </c>
      <c r="E438" s="221">
        <v>5.3</v>
      </c>
      <c r="F438" s="61"/>
      <c r="G438" s="16">
        <f t="shared" si="42"/>
        <v>0</v>
      </c>
      <c r="H438" s="66">
        <f t="shared" si="44"/>
        <v>0</v>
      </c>
      <c r="I438" s="16"/>
      <c r="J438" s="66">
        <f t="shared" si="45"/>
        <v>0</v>
      </c>
      <c r="K438" s="16"/>
      <c r="L438" s="16">
        <f t="shared" si="43"/>
        <v>0</v>
      </c>
    </row>
    <row r="439" spans="1:12" x14ac:dyDescent="0.2">
      <c r="A439" s="59"/>
      <c r="B439" s="60"/>
      <c r="C439" s="60" t="s">
        <v>461</v>
      </c>
      <c r="D439" s="12">
        <v>30</v>
      </c>
      <c r="E439" s="221">
        <v>5.8</v>
      </c>
      <c r="F439" s="61"/>
      <c r="G439" s="16">
        <f t="shared" si="42"/>
        <v>0</v>
      </c>
      <c r="H439" s="66">
        <f t="shared" si="44"/>
        <v>0</v>
      </c>
      <c r="I439" s="16"/>
      <c r="J439" s="66">
        <f t="shared" si="45"/>
        <v>0</v>
      </c>
      <c r="K439" s="16"/>
      <c r="L439" s="16">
        <f t="shared" si="43"/>
        <v>0</v>
      </c>
    </row>
    <row r="440" spans="1:12" x14ac:dyDescent="0.2">
      <c r="A440" s="59"/>
      <c r="B440" s="60"/>
      <c r="C440" s="60" t="s">
        <v>461</v>
      </c>
      <c r="D440" s="12">
        <v>30</v>
      </c>
      <c r="E440" s="221">
        <v>6.6</v>
      </c>
      <c r="F440" s="61"/>
      <c r="G440" s="16">
        <f t="shared" si="42"/>
        <v>0</v>
      </c>
      <c r="H440" s="66">
        <f t="shared" si="44"/>
        <v>0</v>
      </c>
      <c r="I440" s="16"/>
      <c r="J440" s="66">
        <f t="shared" si="45"/>
        <v>0</v>
      </c>
      <c r="K440" s="16"/>
      <c r="L440" s="16">
        <f t="shared" si="43"/>
        <v>0</v>
      </c>
    </row>
    <row r="441" spans="1:12" x14ac:dyDescent="0.2">
      <c r="A441" s="59"/>
      <c r="B441" s="60"/>
      <c r="C441" s="60" t="s">
        <v>462</v>
      </c>
      <c r="D441" s="12">
        <v>30</v>
      </c>
      <c r="E441" s="221">
        <v>4.5</v>
      </c>
      <c r="F441" s="61"/>
      <c r="G441" s="16">
        <f t="shared" si="42"/>
        <v>0</v>
      </c>
      <c r="H441" s="66">
        <f t="shared" si="44"/>
        <v>0</v>
      </c>
      <c r="I441" s="16"/>
      <c r="J441" s="66">
        <f t="shared" si="45"/>
        <v>0</v>
      </c>
      <c r="K441" s="16"/>
      <c r="L441" s="16">
        <f t="shared" si="43"/>
        <v>0</v>
      </c>
    </row>
    <row r="442" spans="1:12" x14ac:dyDescent="0.2">
      <c r="A442" s="59"/>
      <c r="B442" s="60"/>
      <c r="C442" s="60" t="s">
        <v>462</v>
      </c>
      <c r="D442" s="12">
        <v>0.5</v>
      </c>
      <c r="E442" s="221">
        <v>4.5999999999999996</v>
      </c>
      <c r="F442" s="61"/>
      <c r="G442" s="16">
        <f t="shared" si="42"/>
        <v>0</v>
      </c>
      <c r="H442" s="66">
        <f t="shared" si="44"/>
        <v>0</v>
      </c>
      <c r="I442" s="16"/>
      <c r="J442" s="66">
        <f t="shared" si="45"/>
        <v>0</v>
      </c>
      <c r="K442" s="16"/>
      <c r="L442" s="16">
        <f t="shared" si="43"/>
        <v>0</v>
      </c>
    </row>
    <row r="443" spans="1:12" x14ac:dyDescent="0.2">
      <c r="A443" s="59"/>
      <c r="B443" s="60"/>
      <c r="C443" s="60" t="s">
        <v>462</v>
      </c>
      <c r="D443" s="12">
        <v>30</v>
      </c>
      <c r="E443" s="221">
        <v>4.5999999999999996</v>
      </c>
      <c r="F443" s="61"/>
      <c r="G443" s="16">
        <f t="shared" si="42"/>
        <v>0</v>
      </c>
      <c r="H443" s="66">
        <f t="shared" si="44"/>
        <v>0</v>
      </c>
      <c r="I443" s="16"/>
      <c r="J443" s="66">
        <f t="shared" si="45"/>
        <v>0</v>
      </c>
      <c r="K443" s="16"/>
      <c r="L443" s="16">
        <f t="shared" si="43"/>
        <v>0</v>
      </c>
    </row>
    <row r="444" spans="1:12" x14ac:dyDescent="0.2">
      <c r="A444" s="59"/>
      <c r="B444" s="60"/>
      <c r="C444" s="60" t="s">
        <v>462</v>
      </c>
      <c r="D444" s="12">
        <v>50</v>
      </c>
      <c r="E444" s="221">
        <v>4.5999999999999996</v>
      </c>
      <c r="F444" s="61"/>
      <c r="G444" s="16">
        <f t="shared" si="42"/>
        <v>0</v>
      </c>
      <c r="H444" s="66">
        <f t="shared" si="44"/>
        <v>0</v>
      </c>
      <c r="I444" s="16"/>
      <c r="J444" s="66">
        <f t="shared" si="45"/>
        <v>0</v>
      </c>
      <c r="K444" s="16"/>
      <c r="L444" s="16">
        <f t="shared" si="43"/>
        <v>0</v>
      </c>
    </row>
    <row r="445" spans="1:12" x14ac:dyDescent="0.2">
      <c r="A445" s="59"/>
      <c r="B445" s="60"/>
      <c r="C445" s="60" t="s">
        <v>463</v>
      </c>
      <c r="D445" s="12">
        <v>0.5</v>
      </c>
      <c r="E445" s="221">
        <v>5.5</v>
      </c>
      <c r="F445" s="61"/>
      <c r="G445" s="16">
        <f t="shared" si="42"/>
        <v>0</v>
      </c>
      <c r="H445" s="66">
        <f t="shared" si="44"/>
        <v>0</v>
      </c>
      <c r="I445" s="16"/>
      <c r="J445" s="66">
        <f t="shared" si="45"/>
        <v>0</v>
      </c>
      <c r="K445" s="16"/>
      <c r="L445" s="16">
        <f t="shared" si="43"/>
        <v>0</v>
      </c>
    </row>
    <row r="446" spans="1:12" x14ac:dyDescent="0.2">
      <c r="A446" s="59"/>
      <c r="B446" s="60"/>
      <c r="C446" s="60" t="s">
        <v>464</v>
      </c>
      <c r="D446" s="12">
        <v>0.33</v>
      </c>
      <c r="E446" s="221">
        <v>5.5</v>
      </c>
      <c r="F446" s="61"/>
      <c r="G446" s="16">
        <f t="shared" si="42"/>
        <v>0</v>
      </c>
      <c r="H446" s="66">
        <f t="shared" si="44"/>
        <v>0</v>
      </c>
      <c r="I446" s="16"/>
      <c r="J446" s="66">
        <f t="shared" si="45"/>
        <v>0</v>
      </c>
      <c r="K446" s="16"/>
      <c r="L446" s="16">
        <f t="shared" si="43"/>
        <v>0</v>
      </c>
    </row>
    <row r="447" spans="1:12" x14ac:dyDescent="0.2">
      <c r="A447" s="59"/>
      <c r="B447" s="60"/>
      <c r="C447" s="60" t="s">
        <v>465</v>
      </c>
      <c r="D447" s="12">
        <v>0.33</v>
      </c>
      <c r="E447" s="221">
        <v>5.5</v>
      </c>
      <c r="F447" s="61"/>
      <c r="G447" s="16">
        <f t="shared" si="42"/>
        <v>0</v>
      </c>
      <c r="H447" s="66">
        <f t="shared" si="44"/>
        <v>0</v>
      </c>
      <c r="I447" s="16"/>
      <c r="J447" s="66">
        <f t="shared" si="45"/>
        <v>0</v>
      </c>
      <c r="K447" s="16"/>
      <c r="L447" s="16">
        <f t="shared" si="43"/>
        <v>0</v>
      </c>
    </row>
    <row r="448" spans="1:12" x14ac:dyDescent="0.2">
      <c r="A448" s="59"/>
      <c r="B448" s="60"/>
      <c r="C448" s="60" t="s">
        <v>465</v>
      </c>
      <c r="D448" s="12">
        <v>0.5</v>
      </c>
      <c r="E448" s="221">
        <v>5.5</v>
      </c>
      <c r="F448" s="61"/>
      <c r="G448" s="16">
        <f t="shared" si="42"/>
        <v>0</v>
      </c>
      <c r="H448" s="66">
        <f t="shared" si="44"/>
        <v>0</v>
      </c>
      <c r="I448" s="16"/>
      <c r="J448" s="66">
        <f t="shared" si="45"/>
        <v>0</v>
      </c>
      <c r="K448" s="16"/>
      <c r="L448" s="16">
        <f t="shared" si="43"/>
        <v>0</v>
      </c>
    </row>
    <row r="449" spans="1:12" x14ac:dyDescent="0.2">
      <c r="A449" s="59"/>
      <c r="B449" s="60"/>
      <c r="C449" s="60" t="s">
        <v>466</v>
      </c>
      <c r="D449" s="12">
        <v>0.5</v>
      </c>
      <c r="E449" s="221">
        <v>4</v>
      </c>
      <c r="F449" s="61"/>
      <c r="G449" s="16">
        <f t="shared" si="42"/>
        <v>0</v>
      </c>
      <c r="H449" s="66">
        <f t="shared" si="44"/>
        <v>0</v>
      </c>
      <c r="I449" s="16"/>
      <c r="J449" s="66">
        <f t="shared" si="45"/>
        <v>0</v>
      </c>
      <c r="K449" s="16"/>
      <c r="L449" s="16">
        <f t="shared" si="43"/>
        <v>0</v>
      </c>
    </row>
    <row r="450" spans="1:12" x14ac:dyDescent="0.2">
      <c r="A450" s="59"/>
      <c r="B450" s="60"/>
      <c r="C450" s="60" t="s">
        <v>466</v>
      </c>
      <c r="D450" s="12">
        <v>30</v>
      </c>
      <c r="E450" s="221">
        <v>4</v>
      </c>
      <c r="F450" s="61"/>
      <c r="G450" s="16">
        <f t="shared" si="42"/>
        <v>0</v>
      </c>
      <c r="H450" s="66">
        <f t="shared" si="44"/>
        <v>0</v>
      </c>
      <c r="I450" s="16"/>
      <c r="J450" s="66">
        <f t="shared" si="45"/>
        <v>0</v>
      </c>
      <c r="K450" s="16"/>
      <c r="L450" s="16">
        <f t="shared" si="43"/>
        <v>0</v>
      </c>
    </row>
    <row r="451" spans="1:12" x14ac:dyDescent="0.2">
      <c r="A451" s="59"/>
      <c r="B451" s="60"/>
      <c r="C451" s="60" t="s">
        <v>467</v>
      </c>
      <c r="D451" s="12">
        <v>0.33</v>
      </c>
      <c r="E451" s="221">
        <v>7</v>
      </c>
      <c r="F451" s="61"/>
      <c r="G451" s="16">
        <f t="shared" si="42"/>
        <v>0</v>
      </c>
      <c r="H451" s="66">
        <f t="shared" si="44"/>
        <v>0</v>
      </c>
      <c r="I451" s="16"/>
      <c r="J451" s="66">
        <f t="shared" si="45"/>
        <v>0</v>
      </c>
      <c r="K451" s="16"/>
      <c r="L451" s="16">
        <f t="shared" si="43"/>
        <v>0</v>
      </c>
    </row>
    <row r="452" spans="1:12" x14ac:dyDescent="0.2">
      <c r="A452" s="59"/>
      <c r="B452" s="60"/>
      <c r="C452" s="60" t="s">
        <v>467</v>
      </c>
      <c r="D452" s="12">
        <v>28</v>
      </c>
      <c r="E452" s="221">
        <v>7</v>
      </c>
      <c r="F452" s="61"/>
      <c r="G452" s="16">
        <f t="shared" si="42"/>
        <v>0</v>
      </c>
      <c r="H452" s="66">
        <f t="shared" si="44"/>
        <v>0</v>
      </c>
      <c r="I452" s="16"/>
      <c r="J452" s="66">
        <f t="shared" si="45"/>
        <v>0</v>
      </c>
      <c r="K452" s="16"/>
      <c r="L452" s="16">
        <f t="shared" si="43"/>
        <v>0</v>
      </c>
    </row>
    <row r="453" spans="1:12" x14ac:dyDescent="0.2">
      <c r="A453" s="59"/>
      <c r="B453" s="60"/>
      <c r="C453" s="60" t="s">
        <v>468</v>
      </c>
      <c r="D453" s="12">
        <v>0.33</v>
      </c>
      <c r="E453" s="221">
        <v>6</v>
      </c>
      <c r="F453" s="61"/>
      <c r="G453" s="16">
        <f t="shared" si="42"/>
        <v>0</v>
      </c>
      <c r="H453" s="66">
        <f t="shared" si="44"/>
        <v>0</v>
      </c>
      <c r="I453" s="16"/>
      <c r="J453" s="66">
        <f t="shared" si="45"/>
        <v>0</v>
      </c>
      <c r="K453" s="16"/>
      <c r="L453" s="16">
        <f t="shared" si="43"/>
        <v>0</v>
      </c>
    </row>
    <row r="454" spans="1:12" x14ac:dyDescent="0.2">
      <c r="A454" s="59"/>
      <c r="B454" s="60"/>
      <c r="C454" s="60" t="s">
        <v>469</v>
      </c>
      <c r="D454" s="12">
        <v>1</v>
      </c>
      <c r="E454" s="221">
        <v>4.5</v>
      </c>
      <c r="F454" s="61"/>
      <c r="G454" s="16">
        <f t="shared" si="42"/>
        <v>0</v>
      </c>
      <c r="H454" s="66">
        <f t="shared" si="44"/>
        <v>0</v>
      </c>
      <c r="I454" s="16"/>
      <c r="J454" s="66">
        <f t="shared" si="45"/>
        <v>0</v>
      </c>
      <c r="K454" s="16"/>
      <c r="L454" s="16">
        <f t="shared" si="43"/>
        <v>0</v>
      </c>
    </row>
    <row r="455" spans="1:12" x14ac:dyDescent="0.2">
      <c r="A455" s="59"/>
      <c r="B455" s="60"/>
      <c r="C455" s="60" t="s">
        <v>469</v>
      </c>
      <c r="D455" s="12">
        <v>1</v>
      </c>
      <c r="E455" s="221">
        <v>5</v>
      </c>
      <c r="F455" s="61"/>
      <c r="G455" s="16">
        <f t="shared" si="42"/>
        <v>0</v>
      </c>
      <c r="H455" s="66">
        <f t="shared" si="44"/>
        <v>0</v>
      </c>
      <c r="I455" s="16"/>
      <c r="J455" s="66">
        <f t="shared" si="45"/>
        <v>0</v>
      </c>
      <c r="K455" s="16"/>
      <c r="L455" s="16">
        <f t="shared" si="43"/>
        <v>0</v>
      </c>
    </row>
    <row r="456" spans="1:12" x14ac:dyDescent="0.2">
      <c r="A456" s="59"/>
      <c r="B456" s="60"/>
      <c r="C456" s="60" t="s">
        <v>470</v>
      </c>
      <c r="D456" s="12">
        <v>0.5</v>
      </c>
      <c r="E456" s="221">
        <v>6.4</v>
      </c>
      <c r="F456" s="61"/>
      <c r="G456" s="16">
        <f t="shared" si="42"/>
        <v>0</v>
      </c>
      <c r="H456" s="66">
        <f t="shared" si="44"/>
        <v>0</v>
      </c>
      <c r="I456" s="16"/>
      <c r="J456" s="66">
        <f t="shared" si="45"/>
        <v>0</v>
      </c>
      <c r="K456" s="16"/>
      <c r="L456" s="16">
        <f t="shared" si="43"/>
        <v>0</v>
      </c>
    </row>
    <row r="457" spans="1:12" x14ac:dyDescent="0.2">
      <c r="A457" s="59"/>
      <c r="B457" s="60"/>
      <c r="C457" s="60" t="s">
        <v>470</v>
      </c>
      <c r="D457" s="12">
        <v>30</v>
      </c>
      <c r="E457" s="221">
        <v>6.4</v>
      </c>
      <c r="F457" s="61"/>
      <c r="G457" s="16">
        <f t="shared" si="42"/>
        <v>0</v>
      </c>
      <c r="H457" s="66">
        <f t="shared" si="44"/>
        <v>0</v>
      </c>
      <c r="I457" s="16"/>
      <c r="J457" s="66">
        <f t="shared" si="45"/>
        <v>0</v>
      </c>
      <c r="K457" s="16"/>
      <c r="L457" s="16">
        <f t="shared" si="43"/>
        <v>0</v>
      </c>
    </row>
    <row r="458" spans="1:12" x14ac:dyDescent="0.2">
      <c r="A458" s="59"/>
      <c r="B458" s="60"/>
      <c r="C458" s="60" t="s">
        <v>471</v>
      </c>
      <c r="D458" s="12">
        <v>0.33</v>
      </c>
      <c r="E458" s="221">
        <v>5</v>
      </c>
      <c r="F458" s="61"/>
      <c r="G458" s="16">
        <f t="shared" si="42"/>
        <v>0</v>
      </c>
      <c r="H458" s="66">
        <f t="shared" si="44"/>
        <v>0</v>
      </c>
      <c r="I458" s="16"/>
      <c r="J458" s="66">
        <f t="shared" si="45"/>
        <v>0</v>
      </c>
      <c r="K458" s="16"/>
      <c r="L458" s="16">
        <f t="shared" si="43"/>
        <v>0</v>
      </c>
    </row>
    <row r="459" spans="1:12" x14ac:dyDescent="0.2">
      <c r="A459" s="59"/>
      <c r="B459" s="60"/>
      <c r="C459" s="60" t="s">
        <v>471</v>
      </c>
      <c r="D459" s="12">
        <v>1</v>
      </c>
      <c r="E459" s="221">
        <v>5</v>
      </c>
      <c r="F459" s="61"/>
      <c r="G459" s="16">
        <f t="shared" si="42"/>
        <v>0</v>
      </c>
      <c r="H459" s="66">
        <f t="shared" si="44"/>
        <v>0</v>
      </c>
      <c r="I459" s="16"/>
      <c r="J459" s="66">
        <f t="shared" si="45"/>
        <v>0</v>
      </c>
      <c r="K459" s="16"/>
      <c r="L459" s="16">
        <f t="shared" si="43"/>
        <v>0</v>
      </c>
    </row>
    <row r="460" spans="1:12" x14ac:dyDescent="0.2">
      <c r="A460" s="59"/>
      <c r="B460" s="60"/>
      <c r="C460" s="60" t="s">
        <v>472</v>
      </c>
      <c r="D460" s="12">
        <v>0.5</v>
      </c>
      <c r="E460" s="221">
        <v>4.5</v>
      </c>
      <c r="F460" s="61"/>
      <c r="G460" s="16">
        <f t="shared" si="42"/>
        <v>0</v>
      </c>
      <c r="H460" s="66">
        <f t="shared" si="44"/>
        <v>0</v>
      </c>
      <c r="I460" s="16"/>
      <c r="J460" s="66">
        <f t="shared" si="45"/>
        <v>0</v>
      </c>
      <c r="K460" s="16"/>
      <c r="L460" s="16">
        <f t="shared" si="43"/>
        <v>0</v>
      </c>
    </row>
    <row r="461" spans="1:12" x14ac:dyDescent="0.2">
      <c r="A461" s="59"/>
      <c r="B461" s="60"/>
      <c r="C461" s="60" t="s">
        <v>472</v>
      </c>
      <c r="D461" s="12">
        <v>15.5</v>
      </c>
      <c r="E461" s="221">
        <v>4.5</v>
      </c>
      <c r="F461" s="61"/>
      <c r="G461" s="16">
        <f t="shared" si="42"/>
        <v>0</v>
      </c>
      <c r="H461" s="66">
        <f t="shared" si="44"/>
        <v>0</v>
      </c>
      <c r="I461" s="16"/>
      <c r="J461" s="66">
        <f t="shared" si="45"/>
        <v>0</v>
      </c>
      <c r="K461" s="16"/>
      <c r="L461" s="16">
        <f t="shared" si="43"/>
        <v>0</v>
      </c>
    </row>
    <row r="462" spans="1:12" x14ac:dyDescent="0.2">
      <c r="A462" s="59"/>
      <c r="B462" s="60"/>
      <c r="C462" s="60" t="s">
        <v>472</v>
      </c>
      <c r="D462" s="12">
        <v>30</v>
      </c>
      <c r="E462" s="221">
        <v>4.5</v>
      </c>
      <c r="F462" s="61"/>
      <c r="G462" s="16">
        <f t="shared" si="42"/>
        <v>0</v>
      </c>
      <c r="H462" s="66">
        <f t="shared" si="44"/>
        <v>0</v>
      </c>
      <c r="I462" s="16"/>
      <c r="J462" s="66">
        <f t="shared" si="45"/>
        <v>0</v>
      </c>
      <c r="K462" s="16"/>
      <c r="L462" s="16">
        <f t="shared" si="43"/>
        <v>0</v>
      </c>
    </row>
    <row r="463" spans="1:12" x14ac:dyDescent="0.2">
      <c r="A463" s="59"/>
      <c r="B463" s="60"/>
      <c r="C463" s="60" t="s">
        <v>472</v>
      </c>
      <c r="D463" s="12">
        <v>0.5</v>
      </c>
      <c r="E463" s="221">
        <v>5.5</v>
      </c>
      <c r="F463" s="61"/>
      <c r="G463" s="16">
        <f t="shared" si="42"/>
        <v>0</v>
      </c>
      <c r="H463" s="66">
        <f t="shared" si="44"/>
        <v>0</v>
      </c>
      <c r="I463" s="16"/>
      <c r="J463" s="66">
        <f t="shared" si="45"/>
        <v>0</v>
      </c>
      <c r="K463" s="16"/>
      <c r="L463" s="16">
        <f t="shared" si="43"/>
        <v>0</v>
      </c>
    </row>
    <row r="464" spans="1:12" x14ac:dyDescent="0.2">
      <c r="A464" s="59"/>
      <c r="B464" s="60"/>
      <c r="C464" s="60" t="s">
        <v>472</v>
      </c>
      <c r="D464" s="12">
        <v>5</v>
      </c>
      <c r="E464" s="221">
        <v>5.5</v>
      </c>
      <c r="F464" s="61"/>
      <c r="G464" s="16">
        <f t="shared" si="42"/>
        <v>0</v>
      </c>
      <c r="H464" s="66">
        <f t="shared" si="44"/>
        <v>0</v>
      </c>
      <c r="I464" s="16"/>
      <c r="J464" s="66">
        <f t="shared" si="45"/>
        <v>0</v>
      </c>
      <c r="K464" s="16"/>
      <c r="L464" s="16">
        <f t="shared" si="43"/>
        <v>0</v>
      </c>
    </row>
    <row r="465" spans="1:12" x14ac:dyDescent="0.2">
      <c r="A465" s="59"/>
      <c r="B465" s="60"/>
      <c r="C465" s="60" t="s">
        <v>472</v>
      </c>
      <c r="D465" s="12">
        <v>15.5</v>
      </c>
      <c r="E465" s="221">
        <v>5.5</v>
      </c>
      <c r="F465" s="61"/>
      <c r="G465" s="16">
        <f t="shared" si="42"/>
        <v>0</v>
      </c>
      <c r="H465" s="66">
        <f t="shared" si="44"/>
        <v>0</v>
      </c>
      <c r="I465" s="16"/>
      <c r="J465" s="66">
        <f t="shared" si="45"/>
        <v>0</v>
      </c>
      <c r="K465" s="16"/>
      <c r="L465" s="16">
        <f t="shared" si="43"/>
        <v>0</v>
      </c>
    </row>
    <row r="466" spans="1:12" x14ac:dyDescent="0.2">
      <c r="A466" s="59"/>
      <c r="B466" s="60"/>
      <c r="C466" s="60" t="s">
        <v>472</v>
      </c>
      <c r="D466" s="12">
        <v>30</v>
      </c>
      <c r="E466" s="221">
        <v>5.5</v>
      </c>
      <c r="F466" s="61"/>
      <c r="G466" s="16">
        <f t="shared" si="42"/>
        <v>0</v>
      </c>
      <c r="H466" s="66">
        <f t="shared" si="44"/>
        <v>0</v>
      </c>
      <c r="I466" s="16"/>
      <c r="J466" s="66">
        <f t="shared" si="45"/>
        <v>0</v>
      </c>
      <c r="K466" s="16"/>
      <c r="L466" s="16">
        <f t="shared" si="43"/>
        <v>0</v>
      </c>
    </row>
    <row r="467" spans="1:12" x14ac:dyDescent="0.2">
      <c r="A467" s="59"/>
      <c r="B467" s="60"/>
      <c r="C467" s="60" t="s">
        <v>473</v>
      </c>
      <c r="D467" s="12">
        <v>0.5</v>
      </c>
      <c r="E467" s="221">
        <v>5</v>
      </c>
      <c r="F467" s="61"/>
      <c r="G467" s="16">
        <f t="shared" si="42"/>
        <v>0</v>
      </c>
      <c r="H467" s="66">
        <f t="shared" si="44"/>
        <v>0</v>
      </c>
      <c r="I467" s="16"/>
      <c r="J467" s="66">
        <f t="shared" si="45"/>
        <v>0</v>
      </c>
      <c r="K467" s="16"/>
      <c r="L467" s="16">
        <f t="shared" si="43"/>
        <v>0</v>
      </c>
    </row>
    <row r="468" spans="1:12" x14ac:dyDescent="0.2">
      <c r="A468" s="59"/>
      <c r="B468" s="60"/>
      <c r="C468" s="60" t="s">
        <v>473</v>
      </c>
      <c r="D468" s="12">
        <v>1</v>
      </c>
      <c r="E468" s="221">
        <v>5</v>
      </c>
      <c r="F468" s="61"/>
      <c r="G468" s="16">
        <f t="shared" si="42"/>
        <v>0</v>
      </c>
      <c r="H468" s="66">
        <f t="shared" si="44"/>
        <v>0</v>
      </c>
      <c r="I468" s="16"/>
      <c r="J468" s="66">
        <f t="shared" si="45"/>
        <v>0</v>
      </c>
      <c r="K468" s="16"/>
      <c r="L468" s="16">
        <f t="shared" si="43"/>
        <v>0</v>
      </c>
    </row>
    <row r="469" spans="1:12" x14ac:dyDescent="0.2">
      <c r="A469" s="59"/>
      <c r="B469" s="60"/>
      <c r="C469" s="60" t="s">
        <v>473</v>
      </c>
      <c r="D469" s="12">
        <v>2</v>
      </c>
      <c r="E469" s="221">
        <v>5</v>
      </c>
      <c r="F469" s="61"/>
      <c r="G469" s="16">
        <f t="shared" si="42"/>
        <v>0</v>
      </c>
      <c r="H469" s="66">
        <f t="shared" si="44"/>
        <v>0</v>
      </c>
      <c r="I469" s="16"/>
      <c r="J469" s="66">
        <f t="shared" si="45"/>
        <v>0</v>
      </c>
      <c r="K469" s="16"/>
      <c r="L469" s="16">
        <f t="shared" si="43"/>
        <v>0</v>
      </c>
    </row>
    <row r="470" spans="1:12" x14ac:dyDescent="0.2">
      <c r="A470" s="59"/>
      <c r="B470" s="60"/>
      <c r="C470" s="60" t="s">
        <v>473</v>
      </c>
      <c r="D470" s="12">
        <v>30</v>
      </c>
      <c r="E470" s="221">
        <v>5</v>
      </c>
      <c r="F470" s="61"/>
      <c r="G470" s="16">
        <f t="shared" si="42"/>
        <v>0</v>
      </c>
      <c r="H470" s="66">
        <f t="shared" si="44"/>
        <v>0</v>
      </c>
      <c r="I470" s="16"/>
      <c r="J470" s="66">
        <f t="shared" si="45"/>
        <v>0</v>
      </c>
      <c r="K470" s="16"/>
      <c r="L470" s="16">
        <f t="shared" si="43"/>
        <v>0</v>
      </c>
    </row>
    <row r="471" spans="1:12" x14ac:dyDescent="0.2">
      <c r="A471" s="59"/>
      <c r="B471" s="60"/>
      <c r="C471" s="60" t="s">
        <v>474</v>
      </c>
      <c r="D471" s="12">
        <v>1</v>
      </c>
      <c r="E471" s="221">
        <v>5</v>
      </c>
      <c r="F471" s="61"/>
      <c r="G471" s="16">
        <f t="shared" si="42"/>
        <v>0</v>
      </c>
      <c r="H471" s="66">
        <f t="shared" si="44"/>
        <v>0</v>
      </c>
      <c r="I471" s="16"/>
      <c r="J471" s="66">
        <f t="shared" si="45"/>
        <v>0</v>
      </c>
      <c r="K471" s="16"/>
      <c r="L471" s="16">
        <f t="shared" si="43"/>
        <v>0</v>
      </c>
    </row>
    <row r="472" spans="1:12" x14ac:dyDescent="0.2">
      <c r="A472" s="59"/>
      <c r="B472" s="60"/>
      <c r="C472" s="60" t="s">
        <v>475</v>
      </c>
      <c r="D472" s="12">
        <v>0.5</v>
      </c>
      <c r="E472" s="221">
        <v>4.8</v>
      </c>
      <c r="F472" s="61"/>
      <c r="G472" s="16">
        <f t="shared" si="42"/>
        <v>0</v>
      </c>
      <c r="H472" s="66">
        <f t="shared" si="44"/>
        <v>0</v>
      </c>
      <c r="I472" s="16"/>
      <c r="J472" s="66">
        <f t="shared" si="45"/>
        <v>0</v>
      </c>
      <c r="K472" s="16"/>
      <c r="L472" s="16">
        <f t="shared" si="43"/>
        <v>0</v>
      </c>
    </row>
    <row r="473" spans="1:12" x14ac:dyDescent="0.2">
      <c r="A473" s="59"/>
      <c r="B473" s="60"/>
      <c r="C473" s="60" t="s">
        <v>475</v>
      </c>
      <c r="D473" s="12">
        <v>1</v>
      </c>
      <c r="E473" s="221">
        <v>4.8</v>
      </c>
      <c r="F473" s="61"/>
      <c r="G473" s="16">
        <f t="shared" si="42"/>
        <v>0</v>
      </c>
      <c r="H473" s="66">
        <f t="shared" si="44"/>
        <v>0</v>
      </c>
      <c r="I473" s="16"/>
      <c r="J473" s="66">
        <f t="shared" si="45"/>
        <v>0</v>
      </c>
      <c r="K473" s="16"/>
      <c r="L473" s="16">
        <f t="shared" si="43"/>
        <v>0</v>
      </c>
    </row>
    <row r="474" spans="1:12" x14ac:dyDescent="0.2">
      <c r="A474" s="59"/>
      <c r="B474" s="60"/>
      <c r="C474" s="60" t="s">
        <v>475</v>
      </c>
      <c r="D474" s="12">
        <v>5</v>
      </c>
      <c r="E474" s="221">
        <v>4.8</v>
      </c>
      <c r="F474" s="61"/>
      <c r="G474" s="16">
        <f t="shared" si="42"/>
        <v>0</v>
      </c>
      <c r="H474" s="66">
        <f t="shared" si="44"/>
        <v>0</v>
      </c>
      <c r="I474" s="16"/>
      <c r="J474" s="66">
        <f t="shared" si="45"/>
        <v>0</v>
      </c>
      <c r="K474" s="16"/>
      <c r="L474" s="16">
        <f t="shared" si="43"/>
        <v>0</v>
      </c>
    </row>
    <row r="475" spans="1:12" x14ac:dyDescent="0.2">
      <c r="A475" s="59"/>
      <c r="B475" s="60"/>
      <c r="C475" s="60" t="s">
        <v>475</v>
      </c>
      <c r="D475" s="12">
        <v>10</v>
      </c>
      <c r="E475" s="221">
        <v>4.8</v>
      </c>
      <c r="F475" s="61"/>
      <c r="G475" s="16">
        <f t="shared" si="42"/>
        <v>0</v>
      </c>
      <c r="H475" s="66">
        <f t="shared" si="44"/>
        <v>0</v>
      </c>
      <c r="I475" s="16"/>
      <c r="J475" s="66">
        <f t="shared" si="45"/>
        <v>0</v>
      </c>
      <c r="K475" s="16"/>
      <c r="L475" s="16">
        <f t="shared" si="43"/>
        <v>0</v>
      </c>
    </row>
    <row r="476" spans="1:12" x14ac:dyDescent="0.2">
      <c r="A476" s="59"/>
      <c r="B476" s="60"/>
      <c r="C476" s="60" t="s">
        <v>475</v>
      </c>
      <c r="D476" s="12">
        <v>30</v>
      </c>
      <c r="E476" s="221">
        <v>4.8</v>
      </c>
      <c r="F476" s="61"/>
      <c r="G476" s="16">
        <f t="shared" si="42"/>
        <v>0</v>
      </c>
      <c r="H476" s="66">
        <f t="shared" si="44"/>
        <v>0</v>
      </c>
      <c r="I476" s="16"/>
      <c r="J476" s="66">
        <f t="shared" si="45"/>
        <v>0</v>
      </c>
      <c r="K476" s="16"/>
      <c r="L476" s="16">
        <f t="shared" si="43"/>
        <v>0</v>
      </c>
    </row>
    <row r="477" spans="1:12" x14ac:dyDescent="0.2">
      <c r="A477" s="59"/>
      <c r="B477" s="60"/>
      <c r="C477" s="60" t="s">
        <v>476</v>
      </c>
      <c r="D477" s="12">
        <v>1</v>
      </c>
      <c r="E477" s="221">
        <v>5.2</v>
      </c>
      <c r="F477" s="61"/>
      <c r="G477" s="16">
        <f t="shared" si="42"/>
        <v>0</v>
      </c>
      <c r="H477" s="66">
        <f t="shared" si="44"/>
        <v>0</v>
      </c>
      <c r="I477" s="16"/>
      <c r="J477" s="66">
        <f t="shared" si="45"/>
        <v>0</v>
      </c>
      <c r="K477" s="16"/>
      <c r="L477" s="16">
        <f t="shared" si="43"/>
        <v>0</v>
      </c>
    </row>
    <row r="478" spans="1:12" x14ac:dyDescent="0.2">
      <c r="A478" s="59"/>
      <c r="B478" s="60"/>
      <c r="C478" s="60" t="s">
        <v>476</v>
      </c>
      <c r="D478" s="12">
        <v>30</v>
      </c>
      <c r="E478" s="221">
        <v>5.2</v>
      </c>
      <c r="F478" s="61"/>
      <c r="G478" s="16">
        <f t="shared" si="42"/>
        <v>0</v>
      </c>
      <c r="H478" s="66">
        <f t="shared" si="44"/>
        <v>0</v>
      </c>
      <c r="I478" s="16"/>
      <c r="J478" s="66">
        <f t="shared" si="45"/>
        <v>0</v>
      </c>
      <c r="K478" s="16"/>
      <c r="L478" s="16">
        <f t="shared" si="43"/>
        <v>0</v>
      </c>
    </row>
    <row r="479" spans="1:12" x14ac:dyDescent="0.2">
      <c r="A479" s="59"/>
      <c r="B479" s="60"/>
      <c r="C479" s="60" t="s">
        <v>477</v>
      </c>
      <c r="D479" s="12">
        <v>0.33</v>
      </c>
      <c r="E479" s="221">
        <v>5.9</v>
      </c>
      <c r="F479" s="61"/>
      <c r="G479" s="16">
        <f t="shared" si="42"/>
        <v>0</v>
      </c>
      <c r="H479" s="66">
        <f t="shared" si="44"/>
        <v>0</v>
      </c>
      <c r="I479" s="16"/>
      <c r="J479" s="66">
        <f t="shared" si="45"/>
        <v>0</v>
      </c>
      <c r="K479" s="16"/>
      <c r="L479" s="16">
        <f t="shared" si="43"/>
        <v>0</v>
      </c>
    </row>
    <row r="480" spans="1:12" x14ac:dyDescent="0.2">
      <c r="A480" s="59"/>
      <c r="B480" s="60"/>
      <c r="C480" s="60" t="s">
        <v>477</v>
      </c>
      <c r="D480" s="12">
        <v>30</v>
      </c>
      <c r="E480" s="221">
        <v>5.9</v>
      </c>
      <c r="F480" s="61"/>
      <c r="G480" s="16">
        <f>ROUND(D480*F480,2)</f>
        <v>0</v>
      </c>
      <c r="H480" s="66">
        <f t="shared" si="44"/>
        <v>0</v>
      </c>
      <c r="I480" s="16"/>
      <c r="J480" s="66">
        <f t="shared" si="45"/>
        <v>0</v>
      </c>
      <c r="K480" s="16"/>
      <c r="L480" s="16">
        <f>ROUND((J480+K480)-(H480+I480),2)</f>
        <v>0</v>
      </c>
    </row>
    <row r="481" spans="1:12" x14ac:dyDescent="0.2">
      <c r="A481" s="59"/>
      <c r="B481" s="60"/>
      <c r="C481" s="60" t="s">
        <v>478</v>
      </c>
      <c r="D481" s="12">
        <v>0.33</v>
      </c>
      <c r="E481" s="221">
        <v>5.2</v>
      </c>
      <c r="F481" s="61"/>
      <c r="G481" s="16">
        <f t="shared" ref="G481:G533" si="46">ROUND(D481*F481,2)</f>
        <v>0</v>
      </c>
      <c r="H481" s="66">
        <f t="shared" si="44"/>
        <v>0</v>
      </c>
      <c r="I481" s="16"/>
      <c r="J481" s="66">
        <f t="shared" si="45"/>
        <v>0</v>
      </c>
      <c r="K481" s="16"/>
      <c r="L481" s="16">
        <f t="shared" ref="L481:L533" si="47">ROUND((J481+K481)-(H481+I481),2)</f>
        <v>0</v>
      </c>
    </row>
    <row r="482" spans="1:12" x14ac:dyDescent="0.2">
      <c r="A482" s="59"/>
      <c r="B482" s="60"/>
      <c r="C482" s="60" t="s">
        <v>478</v>
      </c>
      <c r="D482" s="12">
        <v>1</v>
      </c>
      <c r="E482" s="221">
        <v>5.2</v>
      </c>
      <c r="F482" s="61"/>
      <c r="G482" s="16">
        <f t="shared" si="46"/>
        <v>0</v>
      </c>
      <c r="H482" s="66">
        <f t="shared" si="44"/>
        <v>0</v>
      </c>
      <c r="I482" s="16"/>
      <c r="J482" s="66">
        <f t="shared" si="45"/>
        <v>0</v>
      </c>
      <c r="K482" s="16"/>
      <c r="L482" s="16">
        <f t="shared" si="47"/>
        <v>0</v>
      </c>
    </row>
    <row r="483" spans="1:12" x14ac:dyDescent="0.2">
      <c r="A483" s="59"/>
      <c r="B483" s="60"/>
      <c r="C483" s="60" t="s">
        <v>478</v>
      </c>
      <c r="D483" s="12">
        <v>30</v>
      </c>
      <c r="E483" s="221">
        <v>5.2</v>
      </c>
      <c r="F483" s="61"/>
      <c r="G483" s="16">
        <f t="shared" si="46"/>
        <v>0</v>
      </c>
      <c r="H483" s="66">
        <f t="shared" si="44"/>
        <v>0</v>
      </c>
      <c r="I483" s="16"/>
      <c r="J483" s="66">
        <f t="shared" si="45"/>
        <v>0</v>
      </c>
      <c r="K483" s="16"/>
      <c r="L483" s="16">
        <f t="shared" si="47"/>
        <v>0</v>
      </c>
    </row>
    <row r="484" spans="1:12" x14ac:dyDescent="0.2">
      <c r="A484" s="59"/>
      <c r="B484" s="60"/>
      <c r="C484" s="60" t="s">
        <v>479</v>
      </c>
      <c r="D484" s="12">
        <v>0.33</v>
      </c>
      <c r="E484" s="221">
        <v>4.5999999999999996</v>
      </c>
      <c r="F484" s="61"/>
      <c r="G484" s="16">
        <f t="shared" si="46"/>
        <v>0</v>
      </c>
      <c r="H484" s="66">
        <f t="shared" si="44"/>
        <v>0</v>
      </c>
      <c r="I484" s="16"/>
      <c r="J484" s="66">
        <f t="shared" si="45"/>
        <v>0</v>
      </c>
      <c r="K484" s="16"/>
      <c r="L484" s="16">
        <f t="shared" si="47"/>
        <v>0</v>
      </c>
    </row>
    <row r="485" spans="1:12" x14ac:dyDescent="0.2">
      <c r="A485" s="59"/>
      <c r="B485" s="60"/>
      <c r="C485" s="60" t="s">
        <v>479</v>
      </c>
      <c r="D485" s="12">
        <v>30</v>
      </c>
      <c r="E485" s="221">
        <v>4.5999999999999996</v>
      </c>
      <c r="F485" s="61"/>
      <c r="G485" s="16">
        <f t="shared" si="46"/>
        <v>0</v>
      </c>
      <c r="H485" s="66">
        <f t="shared" si="44"/>
        <v>0</v>
      </c>
      <c r="I485" s="16"/>
      <c r="J485" s="66">
        <f t="shared" si="45"/>
        <v>0</v>
      </c>
      <c r="K485" s="16"/>
      <c r="L485" s="16">
        <f t="shared" si="47"/>
        <v>0</v>
      </c>
    </row>
    <row r="486" spans="1:12" x14ac:dyDescent="0.2">
      <c r="A486" s="59"/>
      <c r="B486" s="60"/>
      <c r="C486" s="60" t="s">
        <v>480</v>
      </c>
      <c r="D486" s="12">
        <v>25</v>
      </c>
      <c r="E486" s="221">
        <v>4</v>
      </c>
      <c r="F486" s="61"/>
      <c r="G486" s="16">
        <f t="shared" si="46"/>
        <v>0</v>
      </c>
      <c r="H486" s="66">
        <f t="shared" si="44"/>
        <v>0</v>
      </c>
      <c r="I486" s="16"/>
      <c r="J486" s="66">
        <f t="shared" si="45"/>
        <v>0</v>
      </c>
      <c r="K486" s="16"/>
      <c r="L486" s="16">
        <f t="shared" si="47"/>
        <v>0</v>
      </c>
    </row>
    <row r="487" spans="1:12" x14ac:dyDescent="0.2">
      <c r="A487" s="59"/>
      <c r="B487" s="60"/>
      <c r="C487" s="60" t="s">
        <v>481</v>
      </c>
      <c r="D487" s="12">
        <v>30</v>
      </c>
      <c r="E487" s="221">
        <v>5.2</v>
      </c>
      <c r="F487" s="61"/>
      <c r="G487" s="16">
        <f t="shared" si="46"/>
        <v>0</v>
      </c>
      <c r="H487" s="66">
        <f t="shared" si="44"/>
        <v>0</v>
      </c>
      <c r="I487" s="16"/>
      <c r="J487" s="66">
        <f t="shared" si="45"/>
        <v>0</v>
      </c>
      <c r="K487" s="16"/>
      <c r="L487" s="16">
        <f t="shared" si="47"/>
        <v>0</v>
      </c>
    </row>
    <row r="488" spans="1:12" x14ac:dyDescent="0.2">
      <c r="A488" s="59"/>
      <c r="B488" s="60"/>
      <c r="C488" s="60" t="s">
        <v>481</v>
      </c>
      <c r="D488" s="12">
        <v>35</v>
      </c>
      <c r="E488" s="221">
        <v>5.2</v>
      </c>
      <c r="F488" s="61"/>
      <c r="G488" s="16">
        <f t="shared" si="46"/>
        <v>0</v>
      </c>
      <c r="H488" s="66">
        <f t="shared" si="44"/>
        <v>0</v>
      </c>
      <c r="I488" s="16"/>
      <c r="J488" s="66">
        <f t="shared" si="45"/>
        <v>0</v>
      </c>
      <c r="K488" s="16"/>
      <c r="L488" s="16">
        <f t="shared" si="47"/>
        <v>0</v>
      </c>
    </row>
    <row r="489" spans="1:12" x14ac:dyDescent="0.2">
      <c r="A489" s="59"/>
      <c r="B489" s="60"/>
      <c r="C489" s="60" t="s">
        <v>482</v>
      </c>
      <c r="D489" s="12">
        <v>1</v>
      </c>
      <c r="E489" s="221">
        <v>4.5</v>
      </c>
      <c r="F489" s="61"/>
      <c r="G489" s="16">
        <f t="shared" si="46"/>
        <v>0</v>
      </c>
      <c r="H489" s="66">
        <f t="shared" si="44"/>
        <v>0</v>
      </c>
      <c r="I489" s="16"/>
      <c r="J489" s="66">
        <f t="shared" si="45"/>
        <v>0</v>
      </c>
      <c r="K489" s="16"/>
      <c r="L489" s="16">
        <f t="shared" si="47"/>
        <v>0</v>
      </c>
    </row>
    <row r="490" spans="1:12" x14ac:dyDescent="0.2">
      <c r="A490" s="59"/>
      <c r="B490" s="60"/>
      <c r="C490" s="60" t="s">
        <v>483</v>
      </c>
      <c r="D490" s="12">
        <v>1</v>
      </c>
      <c r="E490" s="221">
        <v>4.5</v>
      </c>
      <c r="F490" s="61"/>
      <c r="G490" s="16">
        <f t="shared" si="46"/>
        <v>0</v>
      </c>
      <c r="H490" s="66">
        <f t="shared" si="44"/>
        <v>0</v>
      </c>
      <c r="I490" s="16"/>
      <c r="J490" s="66">
        <f t="shared" si="45"/>
        <v>0</v>
      </c>
      <c r="K490" s="16"/>
      <c r="L490" s="16">
        <f t="shared" si="47"/>
        <v>0</v>
      </c>
    </row>
    <row r="491" spans="1:12" x14ac:dyDescent="0.2">
      <c r="A491" s="59"/>
      <c r="B491" s="60"/>
      <c r="C491" s="60" t="s">
        <v>483</v>
      </c>
      <c r="D491" s="12">
        <v>30</v>
      </c>
      <c r="E491" s="221">
        <v>4.5</v>
      </c>
      <c r="F491" s="61"/>
      <c r="G491" s="16">
        <f t="shared" si="46"/>
        <v>0</v>
      </c>
      <c r="H491" s="66">
        <f t="shared" si="44"/>
        <v>0</v>
      </c>
      <c r="I491" s="16"/>
      <c r="J491" s="66">
        <f t="shared" si="45"/>
        <v>0</v>
      </c>
      <c r="K491" s="16"/>
      <c r="L491" s="16">
        <f t="shared" si="47"/>
        <v>0</v>
      </c>
    </row>
    <row r="492" spans="1:12" x14ac:dyDescent="0.2">
      <c r="A492" s="59"/>
      <c r="B492" s="60"/>
      <c r="C492" s="60" t="s">
        <v>484</v>
      </c>
      <c r="D492" s="12">
        <v>30</v>
      </c>
      <c r="E492" s="221">
        <v>4.5</v>
      </c>
      <c r="F492" s="61"/>
      <c r="G492" s="16">
        <f t="shared" si="46"/>
        <v>0</v>
      </c>
      <c r="H492" s="66">
        <f t="shared" si="44"/>
        <v>0</v>
      </c>
      <c r="I492" s="16"/>
      <c r="J492" s="66">
        <f t="shared" si="45"/>
        <v>0</v>
      </c>
      <c r="K492" s="16"/>
      <c r="L492" s="16">
        <f t="shared" si="47"/>
        <v>0</v>
      </c>
    </row>
    <row r="493" spans="1:12" x14ac:dyDescent="0.2">
      <c r="A493" s="59"/>
      <c r="B493" s="60"/>
      <c r="C493" s="60" t="s">
        <v>485</v>
      </c>
      <c r="D493" s="12">
        <v>1</v>
      </c>
      <c r="E493" s="221">
        <v>4.5</v>
      </c>
      <c r="F493" s="61"/>
      <c r="G493" s="16">
        <f t="shared" si="46"/>
        <v>0</v>
      </c>
      <c r="H493" s="66">
        <f t="shared" si="44"/>
        <v>0</v>
      </c>
      <c r="I493" s="16"/>
      <c r="J493" s="66">
        <f t="shared" si="45"/>
        <v>0</v>
      </c>
      <c r="K493" s="16"/>
      <c r="L493" s="16">
        <f t="shared" si="47"/>
        <v>0</v>
      </c>
    </row>
    <row r="494" spans="1:12" x14ac:dyDescent="0.2">
      <c r="A494" s="59"/>
      <c r="B494" s="60"/>
      <c r="C494" s="60" t="s">
        <v>485</v>
      </c>
      <c r="D494" s="12">
        <v>30</v>
      </c>
      <c r="E494" s="221">
        <v>4.5</v>
      </c>
      <c r="F494" s="61"/>
      <c r="G494" s="16">
        <f t="shared" si="46"/>
        <v>0</v>
      </c>
      <c r="H494" s="66">
        <f t="shared" si="44"/>
        <v>0</v>
      </c>
      <c r="I494" s="16"/>
      <c r="J494" s="66">
        <f t="shared" si="45"/>
        <v>0</v>
      </c>
      <c r="K494" s="16"/>
      <c r="L494" s="16">
        <f t="shared" si="47"/>
        <v>0</v>
      </c>
    </row>
    <row r="495" spans="1:12" x14ac:dyDescent="0.2">
      <c r="A495" s="59"/>
      <c r="B495" s="60"/>
      <c r="C495" s="60" t="s">
        <v>486</v>
      </c>
      <c r="D495" s="12">
        <v>0.75</v>
      </c>
      <c r="E495" s="221">
        <v>8.5</v>
      </c>
      <c r="F495" s="61"/>
      <c r="G495" s="16">
        <f t="shared" si="46"/>
        <v>0</v>
      </c>
      <c r="H495" s="66">
        <f t="shared" si="44"/>
        <v>0</v>
      </c>
      <c r="I495" s="16"/>
      <c r="J495" s="66">
        <f t="shared" si="45"/>
        <v>0</v>
      </c>
      <c r="K495" s="16"/>
      <c r="L495" s="16">
        <f t="shared" si="47"/>
        <v>0</v>
      </c>
    </row>
    <row r="496" spans="1:12" x14ac:dyDescent="0.2">
      <c r="A496" s="59"/>
      <c r="B496" s="60"/>
      <c r="C496" s="60" t="s">
        <v>487</v>
      </c>
      <c r="D496" s="12">
        <v>0.33</v>
      </c>
      <c r="E496" s="221">
        <v>4.5</v>
      </c>
      <c r="F496" s="61"/>
      <c r="G496" s="16">
        <f t="shared" si="46"/>
        <v>0</v>
      </c>
      <c r="H496" s="66">
        <f t="shared" si="44"/>
        <v>0</v>
      </c>
      <c r="I496" s="16"/>
      <c r="J496" s="66">
        <f t="shared" si="45"/>
        <v>0</v>
      </c>
      <c r="K496" s="16"/>
      <c r="L496" s="16">
        <f t="shared" si="47"/>
        <v>0</v>
      </c>
    </row>
    <row r="497" spans="1:12" x14ac:dyDescent="0.2">
      <c r="A497" s="59"/>
      <c r="B497" s="60"/>
      <c r="C497" s="60" t="s">
        <v>487</v>
      </c>
      <c r="D497" s="12">
        <v>25</v>
      </c>
      <c r="E497" s="221">
        <v>4.5</v>
      </c>
      <c r="F497" s="61"/>
      <c r="G497" s="16">
        <f t="shared" si="46"/>
        <v>0</v>
      </c>
      <c r="H497" s="66">
        <f t="shared" ref="H497:H533" si="48">ROUND($H$22*G497*E497/100,2)</f>
        <v>0</v>
      </c>
      <c r="I497" s="16"/>
      <c r="J497" s="66">
        <f t="shared" ref="J497:J533" si="49">ROUND($J$22*G497*E497/100,2)</f>
        <v>0</v>
      </c>
      <c r="K497" s="16"/>
      <c r="L497" s="16">
        <f t="shared" si="47"/>
        <v>0</v>
      </c>
    </row>
    <row r="498" spans="1:12" x14ac:dyDescent="0.2">
      <c r="A498" s="59"/>
      <c r="B498" s="60"/>
      <c r="C498" s="60" t="s">
        <v>487</v>
      </c>
      <c r="D498" s="12">
        <v>30</v>
      </c>
      <c r="E498" s="221">
        <v>4.5</v>
      </c>
      <c r="F498" s="61"/>
      <c r="G498" s="16">
        <f t="shared" si="46"/>
        <v>0</v>
      </c>
      <c r="H498" s="66">
        <f t="shared" si="48"/>
        <v>0</v>
      </c>
      <c r="I498" s="16"/>
      <c r="J498" s="66">
        <f t="shared" si="49"/>
        <v>0</v>
      </c>
      <c r="K498" s="16"/>
      <c r="L498" s="16">
        <f t="shared" si="47"/>
        <v>0</v>
      </c>
    </row>
    <row r="499" spans="1:12" x14ac:dyDescent="0.2">
      <c r="A499" s="59"/>
      <c r="B499" s="60"/>
      <c r="C499" s="60" t="s">
        <v>488</v>
      </c>
      <c r="D499" s="12">
        <v>30</v>
      </c>
      <c r="E499" s="221">
        <v>4.2</v>
      </c>
      <c r="F499" s="61"/>
      <c r="G499" s="16">
        <f t="shared" si="46"/>
        <v>0</v>
      </c>
      <c r="H499" s="66">
        <f t="shared" si="48"/>
        <v>0</v>
      </c>
      <c r="I499" s="16"/>
      <c r="J499" s="66">
        <f t="shared" si="49"/>
        <v>0</v>
      </c>
      <c r="K499" s="16"/>
      <c r="L499" s="16">
        <f t="shared" si="47"/>
        <v>0</v>
      </c>
    </row>
    <row r="500" spans="1:12" x14ac:dyDescent="0.2">
      <c r="A500" s="59"/>
      <c r="B500" s="60"/>
      <c r="C500" s="60" t="s">
        <v>488</v>
      </c>
      <c r="D500" s="12">
        <v>0.5</v>
      </c>
      <c r="E500" s="221">
        <v>4.9000000000000004</v>
      </c>
      <c r="F500" s="61"/>
      <c r="G500" s="16">
        <f t="shared" si="46"/>
        <v>0</v>
      </c>
      <c r="H500" s="66">
        <f t="shared" si="48"/>
        <v>0</v>
      </c>
      <c r="I500" s="16"/>
      <c r="J500" s="66">
        <f t="shared" si="49"/>
        <v>0</v>
      </c>
      <c r="K500" s="16"/>
      <c r="L500" s="16">
        <f t="shared" si="47"/>
        <v>0</v>
      </c>
    </row>
    <row r="501" spans="1:12" x14ac:dyDescent="0.2">
      <c r="A501" s="59"/>
      <c r="B501" s="60"/>
      <c r="C501" s="60" t="s">
        <v>488</v>
      </c>
      <c r="D501" s="12">
        <v>30</v>
      </c>
      <c r="E501" s="221">
        <v>4.9000000000000004</v>
      </c>
      <c r="F501" s="61"/>
      <c r="G501" s="16">
        <f t="shared" si="46"/>
        <v>0</v>
      </c>
      <c r="H501" s="66">
        <f t="shared" si="48"/>
        <v>0</v>
      </c>
      <c r="I501" s="16"/>
      <c r="J501" s="66">
        <f t="shared" si="49"/>
        <v>0</v>
      </c>
      <c r="K501" s="16"/>
      <c r="L501" s="16">
        <f t="shared" si="47"/>
        <v>0</v>
      </c>
    </row>
    <row r="502" spans="1:12" x14ac:dyDescent="0.2">
      <c r="A502" s="59"/>
      <c r="B502" s="60"/>
      <c r="C502" s="60" t="s">
        <v>489</v>
      </c>
      <c r="D502" s="12">
        <v>0.5</v>
      </c>
      <c r="E502" s="221">
        <v>7.3</v>
      </c>
      <c r="F502" s="61"/>
      <c r="G502" s="16">
        <f t="shared" si="46"/>
        <v>0</v>
      </c>
      <c r="H502" s="66">
        <f t="shared" si="48"/>
        <v>0</v>
      </c>
      <c r="I502" s="16"/>
      <c r="J502" s="66">
        <f t="shared" si="49"/>
        <v>0</v>
      </c>
      <c r="K502" s="16"/>
      <c r="L502" s="16">
        <f t="shared" si="47"/>
        <v>0</v>
      </c>
    </row>
    <row r="503" spans="1:12" x14ac:dyDescent="0.2">
      <c r="A503" s="59"/>
      <c r="B503" s="60"/>
      <c r="C503" s="60" t="s">
        <v>489</v>
      </c>
      <c r="D503" s="12">
        <v>30</v>
      </c>
      <c r="E503" s="221">
        <v>7.3</v>
      </c>
      <c r="F503" s="61"/>
      <c r="G503" s="16">
        <f t="shared" si="46"/>
        <v>0</v>
      </c>
      <c r="H503" s="66">
        <f t="shared" si="48"/>
        <v>0</v>
      </c>
      <c r="I503" s="16"/>
      <c r="J503" s="66">
        <f t="shared" si="49"/>
        <v>0</v>
      </c>
      <c r="K503" s="16"/>
      <c r="L503" s="16">
        <f t="shared" si="47"/>
        <v>0</v>
      </c>
    </row>
    <row r="504" spans="1:12" x14ac:dyDescent="0.2">
      <c r="A504" s="59"/>
      <c r="B504" s="60"/>
      <c r="C504" s="60" t="s">
        <v>490</v>
      </c>
      <c r="D504" s="12">
        <v>0.5</v>
      </c>
      <c r="E504" s="221">
        <v>5.5</v>
      </c>
      <c r="F504" s="61"/>
      <c r="G504" s="16">
        <f t="shared" si="46"/>
        <v>0</v>
      </c>
      <c r="H504" s="66">
        <f t="shared" si="48"/>
        <v>0</v>
      </c>
      <c r="I504" s="16"/>
      <c r="J504" s="66">
        <f t="shared" si="49"/>
        <v>0</v>
      </c>
      <c r="K504" s="16"/>
      <c r="L504" s="16">
        <f t="shared" si="47"/>
        <v>0</v>
      </c>
    </row>
    <row r="505" spans="1:12" x14ac:dyDescent="0.2">
      <c r="A505" s="59"/>
      <c r="B505" s="60"/>
      <c r="C505" s="60" t="s">
        <v>490</v>
      </c>
      <c r="D505" s="12">
        <v>0.5</v>
      </c>
      <c r="E505" s="221">
        <v>7</v>
      </c>
      <c r="F505" s="61"/>
      <c r="G505" s="16">
        <f t="shared" si="46"/>
        <v>0</v>
      </c>
      <c r="H505" s="66">
        <f t="shared" si="48"/>
        <v>0</v>
      </c>
      <c r="I505" s="16"/>
      <c r="J505" s="66">
        <f t="shared" si="49"/>
        <v>0</v>
      </c>
      <c r="K505" s="16"/>
      <c r="L505" s="16">
        <f t="shared" si="47"/>
        <v>0</v>
      </c>
    </row>
    <row r="506" spans="1:12" x14ac:dyDescent="0.2">
      <c r="A506" s="59"/>
      <c r="B506" s="60"/>
      <c r="C506" s="60" t="s">
        <v>491</v>
      </c>
      <c r="D506" s="12">
        <v>0.5</v>
      </c>
      <c r="E506" s="221">
        <v>5</v>
      </c>
      <c r="F506" s="61"/>
      <c r="G506" s="16">
        <f t="shared" si="46"/>
        <v>0</v>
      </c>
      <c r="H506" s="66">
        <f t="shared" si="48"/>
        <v>0</v>
      </c>
      <c r="I506" s="16"/>
      <c r="J506" s="66">
        <f t="shared" si="49"/>
        <v>0</v>
      </c>
      <c r="K506" s="16"/>
      <c r="L506" s="16">
        <f t="shared" si="47"/>
        <v>0</v>
      </c>
    </row>
    <row r="507" spans="1:12" x14ac:dyDescent="0.2">
      <c r="A507" s="59"/>
      <c r="B507" s="60"/>
      <c r="C507" s="60" t="s">
        <v>492</v>
      </c>
      <c r="D507" s="12">
        <v>0.5</v>
      </c>
      <c r="E507" s="221">
        <v>5.2</v>
      </c>
      <c r="F507" s="61"/>
      <c r="G507" s="16">
        <f t="shared" si="46"/>
        <v>0</v>
      </c>
      <c r="H507" s="66">
        <f t="shared" si="48"/>
        <v>0</v>
      </c>
      <c r="I507" s="16"/>
      <c r="J507" s="66">
        <f t="shared" si="49"/>
        <v>0</v>
      </c>
      <c r="K507" s="16"/>
      <c r="L507" s="16">
        <f t="shared" si="47"/>
        <v>0</v>
      </c>
    </row>
    <row r="508" spans="1:12" x14ac:dyDescent="0.2">
      <c r="A508" s="59"/>
      <c r="B508" s="60"/>
      <c r="C508" s="60" t="s">
        <v>493</v>
      </c>
      <c r="D508" s="12">
        <v>15</v>
      </c>
      <c r="E508" s="221">
        <v>5.2</v>
      </c>
      <c r="F508" s="61"/>
      <c r="G508" s="16">
        <f t="shared" si="46"/>
        <v>0</v>
      </c>
      <c r="H508" s="66">
        <f t="shared" si="48"/>
        <v>0</v>
      </c>
      <c r="I508" s="16"/>
      <c r="J508" s="66">
        <f t="shared" si="49"/>
        <v>0</v>
      </c>
      <c r="K508" s="16"/>
      <c r="L508" s="16">
        <f t="shared" si="47"/>
        <v>0</v>
      </c>
    </row>
    <row r="509" spans="1:12" x14ac:dyDescent="0.2">
      <c r="A509" s="59"/>
      <c r="B509" s="60"/>
      <c r="C509" s="60" t="s">
        <v>493</v>
      </c>
      <c r="D509" s="12">
        <v>30</v>
      </c>
      <c r="E509" s="221">
        <v>5.2</v>
      </c>
      <c r="F509" s="61"/>
      <c r="G509" s="16">
        <f t="shared" si="46"/>
        <v>0</v>
      </c>
      <c r="H509" s="66">
        <f t="shared" si="48"/>
        <v>0</v>
      </c>
      <c r="I509" s="16"/>
      <c r="J509" s="66">
        <f t="shared" si="49"/>
        <v>0</v>
      </c>
      <c r="K509" s="16"/>
      <c r="L509" s="16">
        <f t="shared" si="47"/>
        <v>0</v>
      </c>
    </row>
    <row r="510" spans="1:12" x14ac:dyDescent="0.2">
      <c r="A510" s="59"/>
      <c r="B510" s="60"/>
      <c r="C510" s="60" t="s">
        <v>493</v>
      </c>
      <c r="D510" s="12">
        <v>50</v>
      </c>
      <c r="E510" s="221">
        <v>5.2</v>
      </c>
      <c r="F510" s="61"/>
      <c r="G510" s="16">
        <f t="shared" si="46"/>
        <v>0</v>
      </c>
      <c r="H510" s="66">
        <f t="shared" si="48"/>
        <v>0</v>
      </c>
      <c r="I510" s="16"/>
      <c r="J510" s="66">
        <f t="shared" si="49"/>
        <v>0</v>
      </c>
      <c r="K510" s="16"/>
      <c r="L510" s="16">
        <f t="shared" si="47"/>
        <v>0</v>
      </c>
    </row>
    <row r="511" spans="1:12" x14ac:dyDescent="0.2">
      <c r="A511" s="59"/>
      <c r="B511" s="60"/>
      <c r="C511" s="60" t="s">
        <v>494</v>
      </c>
      <c r="D511" s="12">
        <v>15</v>
      </c>
      <c r="E511" s="221">
        <v>4.7</v>
      </c>
      <c r="F511" s="61"/>
      <c r="G511" s="16">
        <f t="shared" si="46"/>
        <v>0</v>
      </c>
      <c r="H511" s="66">
        <f t="shared" si="48"/>
        <v>0</v>
      </c>
      <c r="I511" s="16"/>
      <c r="J511" s="66">
        <f t="shared" si="49"/>
        <v>0</v>
      </c>
      <c r="K511" s="16"/>
      <c r="L511" s="16">
        <f t="shared" si="47"/>
        <v>0</v>
      </c>
    </row>
    <row r="512" spans="1:12" x14ac:dyDescent="0.2">
      <c r="A512" s="59"/>
      <c r="B512" s="60"/>
      <c r="C512" s="60" t="s">
        <v>494</v>
      </c>
      <c r="D512" s="12">
        <v>30</v>
      </c>
      <c r="E512" s="221">
        <v>4.7</v>
      </c>
      <c r="F512" s="61"/>
      <c r="G512" s="16">
        <f t="shared" si="46"/>
        <v>0</v>
      </c>
      <c r="H512" s="66">
        <f t="shared" si="48"/>
        <v>0</v>
      </c>
      <c r="I512" s="16"/>
      <c r="J512" s="66">
        <f t="shared" si="49"/>
        <v>0</v>
      </c>
      <c r="K512" s="16"/>
      <c r="L512" s="16">
        <f t="shared" si="47"/>
        <v>0</v>
      </c>
    </row>
    <row r="513" spans="1:12" x14ac:dyDescent="0.2">
      <c r="A513" s="59"/>
      <c r="B513" s="60"/>
      <c r="C513" s="60" t="s">
        <v>495</v>
      </c>
      <c r="D513" s="12">
        <v>0.33</v>
      </c>
      <c r="E513" s="221">
        <v>4.5999999999999996</v>
      </c>
      <c r="F513" s="61"/>
      <c r="G513" s="16">
        <f t="shared" si="46"/>
        <v>0</v>
      </c>
      <c r="H513" s="66">
        <f t="shared" si="48"/>
        <v>0</v>
      </c>
      <c r="I513" s="16"/>
      <c r="J513" s="66">
        <f t="shared" si="49"/>
        <v>0</v>
      </c>
      <c r="K513" s="16"/>
      <c r="L513" s="16">
        <f t="shared" si="47"/>
        <v>0</v>
      </c>
    </row>
    <row r="514" spans="1:12" x14ac:dyDescent="0.2">
      <c r="A514" s="59"/>
      <c r="B514" s="60"/>
      <c r="C514" s="60" t="s">
        <v>495</v>
      </c>
      <c r="D514" s="12">
        <v>25</v>
      </c>
      <c r="E514" s="221">
        <v>4.5999999999999996</v>
      </c>
      <c r="F514" s="61"/>
      <c r="G514" s="16">
        <f t="shared" si="46"/>
        <v>0</v>
      </c>
      <c r="H514" s="66">
        <f t="shared" si="48"/>
        <v>0</v>
      </c>
      <c r="I514" s="16"/>
      <c r="J514" s="66">
        <f t="shared" si="49"/>
        <v>0</v>
      </c>
      <c r="K514" s="16"/>
      <c r="L514" s="16">
        <f t="shared" si="47"/>
        <v>0</v>
      </c>
    </row>
    <row r="515" spans="1:12" x14ac:dyDescent="0.2">
      <c r="A515" s="59"/>
      <c r="B515" s="60"/>
      <c r="C515" s="60" t="s">
        <v>496</v>
      </c>
      <c r="D515" s="12">
        <v>0.5</v>
      </c>
      <c r="E515" s="221">
        <v>6.5</v>
      </c>
      <c r="F515" s="61"/>
      <c r="G515" s="16">
        <f t="shared" si="46"/>
        <v>0</v>
      </c>
      <c r="H515" s="66">
        <f t="shared" si="48"/>
        <v>0</v>
      </c>
      <c r="I515" s="16"/>
      <c r="J515" s="66">
        <f t="shared" si="49"/>
        <v>0</v>
      </c>
      <c r="K515" s="16"/>
      <c r="L515" s="16">
        <f t="shared" si="47"/>
        <v>0</v>
      </c>
    </row>
    <row r="516" spans="1:12" x14ac:dyDescent="0.2">
      <c r="A516" s="59"/>
      <c r="B516" s="60"/>
      <c r="C516" s="60" t="s">
        <v>497</v>
      </c>
      <c r="D516" s="12">
        <v>1</v>
      </c>
      <c r="E516" s="221">
        <v>5.8</v>
      </c>
      <c r="F516" s="61"/>
      <c r="G516" s="16">
        <f t="shared" si="46"/>
        <v>0</v>
      </c>
      <c r="H516" s="66">
        <f t="shared" si="48"/>
        <v>0</v>
      </c>
      <c r="I516" s="16"/>
      <c r="J516" s="66">
        <f t="shared" si="49"/>
        <v>0</v>
      </c>
      <c r="K516" s="16"/>
      <c r="L516" s="16">
        <f t="shared" si="47"/>
        <v>0</v>
      </c>
    </row>
    <row r="517" spans="1:12" x14ac:dyDescent="0.2">
      <c r="A517" s="59"/>
      <c r="B517" s="60"/>
      <c r="C517" s="60" t="s">
        <v>498</v>
      </c>
      <c r="D517" s="12">
        <v>30</v>
      </c>
      <c r="E517" s="221">
        <v>6.2</v>
      </c>
      <c r="F517" s="61"/>
      <c r="G517" s="16">
        <f t="shared" si="46"/>
        <v>0</v>
      </c>
      <c r="H517" s="66">
        <f t="shared" si="48"/>
        <v>0</v>
      </c>
      <c r="I517" s="16"/>
      <c r="J517" s="66">
        <f t="shared" si="49"/>
        <v>0</v>
      </c>
      <c r="K517" s="16"/>
      <c r="L517" s="16">
        <f t="shared" si="47"/>
        <v>0</v>
      </c>
    </row>
    <row r="518" spans="1:12" x14ac:dyDescent="0.2">
      <c r="A518" s="59"/>
      <c r="B518" s="60"/>
      <c r="C518" s="60" t="s">
        <v>499</v>
      </c>
      <c r="D518" s="12">
        <v>0.33</v>
      </c>
      <c r="E518" s="221">
        <v>6.5</v>
      </c>
      <c r="F518" s="61"/>
      <c r="G518" s="16">
        <f t="shared" si="46"/>
        <v>0</v>
      </c>
      <c r="H518" s="66">
        <f t="shared" si="48"/>
        <v>0</v>
      </c>
      <c r="I518" s="16"/>
      <c r="J518" s="66">
        <f t="shared" si="49"/>
        <v>0</v>
      </c>
      <c r="K518" s="16"/>
      <c r="L518" s="16">
        <f t="shared" si="47"/>
        <v>0</v>
      </c>
    </row>
    <row r="519" spans="1:12" x14ac:dyDescent="0.2">
      <c r="A519" s="59"/>
      <c r="B519" s="60"/>
      <c r="C519" s="60" t="s">
        <v>500</v>
      </c>
      <c r="D519" s="12">
        <v>0.75</v>
      </c>
      <c r="E519" s="221">
        <v>5</v>
      </c>
      <c r="F519" s="61"/>
      <c r="G519" s="16">
        <f t="shared" si="46"/>
        <v>0</v>
      </c>
      <c r="H519" s="66">
        <f t="shared" si="48"/>
        <v>0</v>
      </c>
      <c r="I519" s="16"/>
      <c r="J519" s="66">
        <f t="shared" si="49"/>
        <v>0</v>
      </c>
      <c r="K519" s="16"/>
      <c r="L519" s="16">
        <f t="shared" si="47"/>
        <v>0</v>
      </c>
    </row>
    <row r="520" spans="1:12" x14ac:dyDescent="0.2">
      <c r="A520" s="59"/>
      <c r="B520" s="60"/>
      <c r="C520" s="60" t="s">
        <v>501</v>
      </c>
      <c r="D520" s="12">
        <v>1</v>
      </c>
      <c r="E520" s="221">
        <v>5.8</v>
      </c>
      <c r="F520" s="61"/>
      <c r="G520" s="16">
        <f t="shared" si="46"/>
        <v>0</v>
      </c>
      <c r="H520" s="66">
        <f t="shared" si="48"/>
        <v>0</v>
      </c>
      <c r="I520" s="16"/>
      <c r="J520" s="66">
        <f t="shared" si="49"/>
        <v>0</v>
      </c>
      <c r="K520" s="16"/>
      <c r="L520" s="16">
        <f t="shared" si="47"/>
        <v>0</v>
      </c>
    </row>
    <row r="521" spans="1:12" x14ac:dyDescent="0.2">
      <c r="A521" s="59"/>
      <c r="B521" s="60"/>
      <c r="C521" s="60" t="s">
        <v>501</v>
      </c>
      <c r="D521" s="12">
        <v>2</v>
      </c>
      <c r="E521" s="221">
        <v>7</v>
      </c>
      <c r="F521" s="61"/>
      <c r="G521" s="16">
        <f t="shared" si="46"/>
        <v>0</v>
      </c>
      <c r="H521" s="66">
        <f t="shared" si="48"/>
        <v>0</v>
      </c>
      <c r="I521" s="16"/>
      <c r="J521" s="66">
        <f t="shared" si="49"/>
        <v>0</v>
      </c>
      <c r="K521" s="16"/>
      <c r="L521" s="16">
        <f t="shared" si="47"/>
        <v>0</v>
      </c>
    </row>
    <row r="522" spans="1:12" x14ac:dyDescent="0.2">
      <c r="A522" s="59"/>
      <c r="B522" s="60"/>
      <c r="C522" s="60" t="s">
        <v>501</v>
      </c>
      <c r="D522" s="12">
        <v>30</v>
      </c>
      <c r="E522" s="221">
        <v>7</v>
      </c>
      <c r="F522" s="61"/>
      <c r="G522" s="16">
        <f t="shared" si="46"/>
        <v>0</v>
      </c>
      <c r="H522" s="66">
        <f t="shared" si="48"/>
        <v>0</v>
      </c>
      <c r="I522" s="16"/>
      <c r="J522" s="66">
        <f t="shared" si="49"/>
        <v>0</v>
      </c>
      <c r="K522" s="16"/>
      <c r="L522" s="16">
        <f t="shared" si="47"/>
        <v>0</v>
      </c>
    </row>
    <row r="523" spans="1:12" x14ac:dyDescent="0.2">
      <c r="A523" s="59"/>
      <c r="B523" s="60"/>
      <c r="C523" s="60" t="s">
        <v>502</v>
      </c>
      <c r="D523" s="12">
        <v>0.33</v>
      </c>
      <c r="E523" s="221">
        <v>5.5</v>
      </c>
      <c r="F523" s="61"/>
      <c r="G523" s="16">
        <f t="shared" si="46"/>
        <v>0</v>
      </c>
      <c r="H523" s="66">
        <f t="shared" si="48"/>
        <v>0</v>
      </c>
      <c r="I523" s="16"/>
      <c r="J523" s="66">
        <f t="shared" si="49"/>
        <v>0</v>
      </c>
      <c r="K523" s="16"/>
      <c r="L523" s="16">
        <f t="shared" si="47"/>
        <v>0</v>
      </c>
    </row>
    <row r="524" spans="1:12" x14ac:dyDescent="0.2">
      <c r="A524" s="59"/>
      <c r="B524" s="60"/>
      <c r="C524" s="60" t="s">
        <v>502</v>
      </c>
      <c r="D524" s="12">
        <v>0.5</v>
      </c>
      <c r="E524" s="221">
        <v>5.5</v>
      </c>
      <c r="F524" s="61"/>
      <c r="G524" s="16">
        <f t="shared" si="46"/>
        <v>0</v>
      </c>
      <c r="H524" s="66">
        <f t="shared" si="48"/>
        <v>0</v>
      </c>
      <c r="I524" s="16"/>
      <c r="J524" s="66">
        <f t="shared" si="49"/>
        <v>0</v>
      </c>
      <c r="K524" s="16"/>
      <c r="L524" s="16">
        <f t="shared" si="47"/>
        <v>0</v>
      </c>
    </row>
    <row r="525" spans="1:12" x14ac:dyDescent="0.2">
      <c r="A525" s="59"/>
      <c r="B525" s="60"/>
      <c r="C525" s="60" t="s">
        <v>502</v>
      </c>
      <c r="D525" s="12">
        <v>1</v>
      </c>
      <c r="E525" s="221">
        <v>5.5</v>
      </c>
      <c r="F525" s="61"/>
      <c r="G525" s="16">
        <f t="shared" si="46"/>
        <v>0</v>
      </c>
      <c r="H525" s="66">
        <f t="shared" si="48"/>
        <v>0</v>
      </c>
      <c r="I525" s="16"/>
      <c r="J525" s="66">
        <f t="shared" si="49"/>
        <v>0</v>
      </c>
      <c r="K525" s="16"/>
      <c r="L525" s="16">
        <f t="shared" si="47"/>
        <v>0</v>
      </c>
    </row>
    <row r="526" spans="1:12" x14ac:dyDescent="0.2">
      <c r="A526" s="59"/>
      <c r="B526" s="60"/>
      <c r="C526" s="60" t="s">
        <v>502</v>
      </c>
      <c r="D526" s="12">
        <v>28</v>
      </c>
      <c r="E526" s="221">
        <v>5.5</v>
      </c>
      <c r="F526" s="61"/>
      <c r="G526" s="16">
        <f t="shared" si="46"/>
        <v>0</v>
      </c>
      <c r="H526" s="66">
        <f t="shared" si="48"/>
        <v>0</v>
      </c>
      <c r="I526" s="16"/>
      <c r="J526" s="66">
        <f t="shared" si="49"/>
        <v>0</v>
      </c>
      <c r="K526" s="16"/>
      <c r="L526" s="16">
        <f t="shared" si="47"/>
        <v>0</v>
      </c>
    </row>
    <row r="527" spans="1:12" x14ac:dyDescent="0.2">
      <c r="A527" s="59"/>
      <c r="B527" s="60"/>
      <c r="C527" s="60" t="s">
        <v>503</v>
      </c>
      <c r="D527" s="12">
        <v>0.5</v>
      </c>
      <c r="E527" s="221">
        <v>4.7</v>
      </c>
      <c r="F527" s="61"/>
      <c r="G527" s="16">
        <f t="shared" si="46"/>
        <v>0</v>
      </c>
      <c r="H527" s="66">
        <f t="shared" si="48"/>
        <v>0</v>
      </c>
      <c r="I527" s="16"/>
      <c r="J527" s="66">
        <f t="shared" si="49"/>
        <v>0</v>
      </c>
      <c r="K527" s="16"/>
      <c r="L527" s="16">
        <f t="shared" si="47"/>
        <v>0</v>
      </c>
    </row>
    <row r="528" spans="1:12" x14ac:dyDescent="0.2">
      <c r="A528" s="59"/>
      <c r="B528" s="60"/>
      <c r="C528" s="60" t="s">
        <v>503</v>
      </c>
      <c r="D528" s="12">
        <v>1</v>
      </c>
      <c r="E528" s="221">
        <v>4.7</v>
      </c>
      <c r="F528" s="61"/>
      <c r="G528" s="16">
        <f t="shared" si="46"/>
        <v>0</v>
      </c>
      <c r="H528" s="66">
        <f t="shared" si="48"/>
        <v>0</v>
      </c>
      <c r="I528" s="16"/>
      <c r="J528" s="66">
        <f t="shared" si="49"/>
        <v>0</v>
      </c>
      <c r="K528" s="16"/>
      <c r="L528" s="16">
        <f t="shared" si="47"/>
        <v>0</v>
      </c>
    </row>
    <row r="529" spans="1:12" x14ac:dyDescent="0.2">
      <c r="A529" s="59"/>
      <c r="B529" s="60"/>
      <c r="C529" s="60" t="s">
        <v>503</v>
      </c>
      <c r="D529" s="12">
        <v>30</v>
      </c>
      <c r="E529" s="221">
        <v>4.7</v>
      </c>
      <c r="F529" s="61"/>
      <c r="G529" s="16">
        <f t="shared" si="46"/>
        <v>0</v>
      </c>
      <c r="H529" s="66">
        <f t="shared" si="48"/>
        <v>0</v>
      </c>
      <c r="I529" s="16"/>
      <c r="J529" s="66">
        <f t="shared" si="49"/>
        <v>0</v>
      </c>
      <c r="K529" s="16"/>
      <c r="L529" s="16">
        <f t="shared" si="47"/>
        <v>0</v>
      </c>
    </row>
    <row r="530" spans="1:12" x14ac:dyDescent="0.2">
      <c r="A530" s="59"/>
      <c r="B530" s="60"/>
      <c r="C530" s="60" t="s">
        <v>504</v>
      </c>
      <c r="D530" s="12">
        <v>0.5</v>
      </c>
      <c r="E530" s="221">
        <v>4.5</v>
      </c>
      <c r="F530" s="61"/>
      <c r="G530" s="16">
        <f t="shared" si="46"/>
        <v>0</v>
      </c>
      <c r="H530" s="66">
        <f t="shared" si="48"/>
        <v>0</v>
      </c>
      <c r="I530" s="16"/>
      <c r="J530" s="66">
        <f t="shared" si="49"/>
        <v>0</v>
      </c>
      <c r="K530" s="16"/>
      <c r="L530" s="16">
        <f t="shared" si="47"/>
        <v>0</v>
      </c>
    </row>
    <row r="531" spans="1:12" x14ac:dyDescent="0.2">
      <c r="A531" s="59"/>
      <c r="B531" s="60"/>
      <c r="C531" s="60" t="s">
        <v>504</v>
      </c>
      <c r="D531" s="12">
        <v>1</v>
      </c>
      <c r="E531" s="221">
        <v>4.5</v>
      </c>
      <c r="F531" s="61"/>
      <c r="G531" s="16">
        <f t="shared" si="46"/>
        <v>0</v>
      </c>
      <c r="H531" s="66">
        <f t="shared" si="48"/>
        <v>0</v>
      </c>
      <c r="I531" s="16"/>
      <c r="J531" s="66">
        <f t="shared" si="49"/>
        <v>0</v>
      </c>
      <c r="K531" s="16"/>
      <c r="L531" s="16">
        <f t="shared" si="47"/>
        <v>0</v>
      </c>
    </row>
    <row r="532" spans="1:12" x14ac:dyDescent="0.2">
      <c r="A532" s="59"/>
      <c r="B532" s="60"/>
      <c r="C532" s="60" t="s">
        <v>504</v>
      </c>
      <c r="D532" s="12">
        <v>30</v>
      </c>
      <c r="E532" s="221">
        <v>4.5</v>
      </c>
      <c r="F532" s="61"/>
      <c r="G532" s="16">
        <f t="shared" si="46"/>
        <v>0</v>
      </c>
      <c r="H532" s="66">
        <f t="shared" si="48"/>
        <v>0</v>
      </c>
      <c r="I532" s="16"/>
      <c r="J532" s="66">
        <f t="shared" si="49"/>
        <v>0</v>
      </c>
      <c r="K532" s="16"/>
      <c r="L532" s="16">
        <f t="shared" si="47"/>
        <v>0</v>
      </c>
    </row>
    <row r="533" spans="1:12" x14ac:dyDescent="0.2">
      <c r="A533" s="59"/>
      <c r="B533" s="60"/>
      <c r="C533" s="60" t="s">
        <v>505</v>
      </c>
      <c r="D533" s="12">
        <v>1</v>
      </c>
      <c r="E533" s="221">
        <v>4.5999999999999996</v>
      </c>
      <c r="F533" s="61"/>
      <c r="G533" s="16">
        <f t="shared" si="46"/>
        <v>0</v>
      </c>
      <c r="H533" s="66">
        <f t="shared" si="48"/>
        <v>0</v>
      </c>
      <c r="I533" s="16"/>
      <c r="J533" s="66">
        <f t="shared" si="49"/>
        <v>0</v>
      </c>
      <c r="K533" s="16"/>
      <c r="L533" s="16">
        <f t="shared" si="47"/>
        <v>0</v>
      </c>
    </row>
    <row r="534" spans="1:12" x14ac:dyDescent="0.2">
      <c r="A534" s="59"/>
      <c r="B534" s="60"/>
      <c r="C534" s="60" t="s">
        <v>506</v>
      </c>
      <c r="D534" s="12">
        <v>0.5</v>
      </c>
      <c r="E534" s="221">
        <v>5</v>
      </c>
      <c r="F534" s="61"/>
      <c r="G534" s="16">
        <f t="shared" ref="G534:G625" si="50">ROUND(D534*F534,2)</f>
        <v>0</v>
      </c>
      <c r="H534" s="66">
        <f t="shared" ref="H534:H560" si="51">ROUND($H$22*G534*E534/100,2)</f>
        <v>0</v>
      </c>
      <c r="I534" s="16"/>
      <c r="J534" s="66">
        <f t="shared" ref="J534:J560" si="52">ROUND($J$22*G534*E534/100,2)</f>
        <v>0</v>
      </c>
      <c r="K534" s="16"/>
      <c r="L534" s="16">
        <f t="shared" ref="L534:L625" si="53">ROUND((J534+K534)-(H534+I534),2)</f>
        <v>0</v>
      </c>
    </row>
    <row r="535" spans="1:12" x14ac:dyDescent="0.2">
      <c r="A535" s="59"/>
      <c r="B535" s="60"/>
      <c r="C535" s="60" t="s">
        <v>506</v>
      </c>
      <c r="D535" s="12">
        <v>30</v>
      </c>
      <c r="E535" s="221">
        <v>5</v>
      </c>
      <c r="F535" s="61"/>
      <c r="G535" s="16">
        <f t="shared" si="50"/>
        <v>0</v>
      </c>
      <c r="H535" s="66">
        <f t="shared" si="51"/>
        <v>0</v>
      </c>
      <c r="I535" s="16"/>
      <c r="J535" s="66">
        <f t="shared" si="52"/>
        <v>0</v>
      </c>
      <c r="K535" s="16"/>
      <c r="L535" s="16">
        <f t="shared" si="53"/>
        <v>0</v>
      </c>
    </row>
    <row r="536" spans="1:12" x14ac:dyDescent="0.2">
      <c r="A536" s="59"/>
      <c r="B536" s="60"/>
      <c r="C536" s="60" t="s">
        <v>507</v>
      </c>
      <c r="D536" s="12">
        <v>1</v>
      </c>
      <c r="E536" s="221">
        <v>5.5</v>
      </c>
      <c r="F536" s="61"/>
      <c r="G536" s="16">
        <f t="shared" si="50"/>
        <v>0</v>
      </c>
      <c r="H536" s="66">
        <f t="shared" si="51"/>
        <v>0</v>
      </c>
      <c r="I536" s="16"/>
      <c r="J536" s="66">
        <f t="shared" si="52"/>
        <v>0</v>
      </c>
      <c r="K536" s="16"/>
      <c r="L536" s="16">
        <f t="shared" si="53"/>
        <v>0</v>
      </c>
    </row>
    <row r="537" spans="1:12" x14ac:dyDescent="0.2">
      <c r="A537" s="59"/>
      <c r="B537" s="60"/>
      <c r="C537" s="60" t="s">
        <v>508</v>
      </c>
      <c r="D537" s="12">
        <v>0.5</v>
      </c>
      <c r="E537" s="221">
        <v>5.5</v>
      </c>
      <c r="F537" s="61"/>
      <c r="G537" s="16">
        <f t="shared" si="50"/>
        <v>0</v>
      </c>
      <c r="H537" s="66">
        <f t="shared" si="51"/>
        <v>0</v>
      </c>
      <c r="I537" s="16"/>
      <c r="J537" s="66">
        <f t="shared" si="52"/>
        <v>0</v>
      </c>
      <c r="K537" s="16"/>
      <c r="L537" s="16">
        <f t="shared" si="53"/>
        <v>0</v>
      </c>
    </row>
    <row r="538" spans="1:12" x14ac:dyDescent="0.2">
      <c r="A538" s="59"/>
      <c r="B538" s="60"/>
      <c r="C538" s="60" t="s">
        <v>509</v>
      </c>
      <c r="D538" s="12">
        <v>0.5</v>
      </c>
      <c r="E538" s="221">
        <v>5</v>
      </c>
      <c r="F538" s="61"/>
      <c r="G538" s="16">
        <f t="shared" si="50"/>
        <v>0</v>
      </c>
      <c r="H538" s="66">
        <f t="shared" si="51"/>
        <v>0</v>
      </c>
      <c r="I538" s="16"/>
      <c r="J538" s="66">
        <f t="shared" si="52"/>
        <v>0</v>
      </c>
      <c r="K538" s="16"/>
      <c r="L538" s="16">
        <f t="shared" si="53"/>
        <v>0</v>
      </c>
    </row>
    <row r="539" spans="1:12" x14ac:dyDescent="0.2">
      <c r="A539" s="59"/>
      <c r="B539" s="60"/>
      <c r="C539" s="60" t="s">
        <v>509</v>
      </c>
      <c r="D539" s="12">
        <v>30</v>
      </c>
      <c r="E539" s="221">
        <v>5</v>
      </c>
      <c r="F539" s="61"/>
      <c r="G539" s="16">
        <f t="shared" si="50"/>
        <v>0</v>
      </c>
      <c r="H539" s="66">
        <f t="shared" si="51"/>
        <v>0</v>
      </c>
      <c r="I539" s="16"/>
      <c r="J539" s="66">
        <f t="shared" si="52"/>
        <v>0</v>
      </c>
      <c r="K539" s="16"/>
      <c r="L539" s="16">
        <f t="shared" si="53"/>
        <v>0</v>
      </c>
    </row>
    <row r="540" spans="1:12" x14ac:dyDescent="0.2">
      <c r="A540" s="59"/>
      <c r="B540" s="60"/>
      <c r="C540" s="60" t="s">
        <v>510</v>
      </c>
      <c r="D540" s="12">
        <v>0.33</v>
      </c>
      <c r="E540" s="221">
        <v>5.5</v>
      </c>
      <c r="F540" s="61"/>
      <c r="G540" s="16">
        <f t="shared" si="50"/>
        <v>0</v>
      </c>
      <c r="H540" s="66">
        <f t="shared" si="51"/>
        <v>0</v>
      </c>
      <c r="I540" s="16"/>
      <c r="J540" s="66">
        <f t="shared" si="52"/>
        <v>0</v>
      </c>
      <c r="K540" s="16"/>
      <c r="L540" s="16">
        <f t="shared" si="53"/>
        <v>0</v>
      </c>
    </row>
    <row r="541" spans="1:12" x14ac:dyDescent="0.2">
      <c r="A541" s="59"/>
      <c r="B541" s="60"/>
      <c r="C541" s="60" t="s">
        <v>510</v>
      </c>
      <c r="D541" s="12">
        <v>30</v>
      </c>
      <c r="E541" s="221">
        <v>5.5</v>
      </c>
      <c r="F541" s="61"/>
      <c r="G541" s="16">
        <f t="shared" si="50"/>
        <v>0</v>
      </c>
      <c r="H541" s="66">
        <f t="shared" si="51"/>
        <v>0</v>
      </c>
      <c r="I541" s="16"/>
      <c r="J541" s="66">
        <f t="shared" si="52"/>
        <v>0</v>
      </c>
      <c r="K541" s="16"/>
      <c r="L541" s="16">
        <f t="shared" si="53"/>
        <v>0</v>
      </c>
    </row>
    <row r="542" spans="1:12" x14ac:dyDescent="0.2">
      <c r="A542" s="59"/>
      <c r="B542" s="60"/>
      <c r="C542" s="62" t="s">
        <v>511</v>
      </c>
      <c r="D542" s="12">
        <v>0.5</v>
      </c>
      <c r="E542" s="221">
        <v>4.3</v>
      </c>
      <c r="F542" s="61"/>
      <c r="G542" s="16">
        <f t="shared" si="50"/>
        <v>0</v>
      </c>
      <c r="H542" s="66">
        <f t="shared" si="51"/>
        <v>0</v>
      </c>
      <c r="I542" s="16"/>
      <c r="J542" s="66">
        <f t="shared" si="52"/>
        <v>0</v>
      </c>
      <c r="K542" s="16"/>
      <c r="L542" s="16">
        <f t="shared" si="53"/>
        <v>0</v>
      </c>
    </row>
    <row r="543" spans="1:12" x14ac:dyDescent="0.2">
      <c r="A543" s="59"/>
      <c r="B543" s="60"/>
      <c r="C543" s="62" t="s">
        <v>512</v>
      </c>
      <c r="D543" s="12">
        <v>0.33</v>
      </c>
      <c r="E543" s="221">
        <v>6</v>
      </c>
      <c r="F543" s="61"/>
      <c r="G543" s="16">
        <f t="shared" si="50"/>
        <v>0</v>
      </c>
      <c r="H543" s="66">
        <f t="shared" si="51"/>
        <v>0</v>
      </c>
      <c r="I543" s="16"/>
      <c r="J543" s="66">
        <f t="shared" si="52"/>
        <v>0</v>
      </c>
      <c r="K543" s="16"/>
      <c r="L543" s="16">
        <f t="shared" si="53"/>
        <v>0</v>
      </c>
    </row>
    <row r="544" spans="1:12" x14ac:dyDescent="0.2">
      <c r="A544" s="59"/>
      <c r="B544" s="60"/>
      <c r="C544" s="60" t="s">
        <v>512</v>
      </c>
      <c r="D544" s="12">
        <v>30</v>
      </c>
      <c r="E544" s="221">
        <v>6</v>
      </c>
      <c r="F544" s="61"/>
      <c r="G544" s="16">
        <f t="shared" si="50"/>
        <v>0</v>
      </c>
      <c r="H544" s="66">
        <f t="shared" si="51"/>
        <v>0</v>
      </c>
      <c r="I544" s="16"/>
      <c r="J544" s="66">
        <f t="shared" si="52"/>
        <v>0</v>
      </c>
      <c r="K544" s="16"/>
      <c r="L544" s="16">
        <f t="shared" si="53"/>
        <v>0</v>
      </c>
    </row>
    <row r="545" spans="1:12" x14ac:dyDescent="0.2">
      <c r="A545" s="59"/>
      <c r="B545" s="60"/>
      <c r="C545" s="60" t="s">
        <v>683</v>
      </c>
      <c r="D545" s="12">
        <v>0.5</v>
      </c>
      <c r="E545" s="221">
        <v>5.3</v>
      </c>
      <c r="F545" s="61"/>
      <c r="G545" s="16">
        <f t="shared" si="50"/>
        <v>0</v>
      </c>
      <c r="H545" s="66">
        <f t="shared" si="51"/>
        <v>0</v>
      </c>
      <c r="I545" s="16"/>
      <c r="J545" s="66">
        <f t="shared" si="52"/>
        <v>0</v>
      </c>
      <c r="K545" s="16"/>
      <c r="L545" s="16">
        <f t="shared" si="53"/>
        <v>0</v>
      </c>
    </row>
    <row r="546" spans="1:12" x14ac:dyDescent="0.2">
      <c r="A546" s="59"/>
      <c r="B546" s="60"/>
      <c r="C546" s="60" t="s">
        <v>683</v>
      </c>
      <c r="D546" s="12">
        <v>30</v>
      </c>
      <c r="E546" s="221">
        <v>5.3</v>
      </c>
      <c r="F546" s="61"/>
      <c r="G546" s="16">
        <f t="shared" si="50"/>
        <v>0</v>
      </c>
      <c r="H546" s="66">
        <f t="shared" si="51"/>
        <v>0</v>
      </c>
      <c r="I546" s="16"/>
      <c r="J546" s="66">
        <f t="shared" si="52"/>
        <v>0</v>
      </c>
      <c r="K546" s="16"/>
      <c r="L546" s="16">
        <f t="shared" si="53"/>
        <v>0</v>
      </c>
    </row>
    <row r="547" spans="1:12" x14ac:dyDescent="0.2">
      <c r="A547" s="59"/>
      <c r="B547" s="60"/>
      <c r="C547" s="60" t="s">
        <v>683</v>
      </c>
      <c r="D547" s="12">
        <v>0.33</v>
      </c>
      <c r="E547" s="221">
        <v>5.7</v>
      </c>
      <c r="F547" s="61"/>
      <c r="G547" s="16">
        <f t="shared" si="50"/>
        <v>0</v>
      </c>
      <c r="H547" s="66">
        <f t="shared" si="51"/>
        <v>0</v>
      </c>
      <c r="I547" s="16"/>
      <c r="J547" s="66">
        <f t="shared" si="52"/>
        <v>0</v>
      </c>
      <c r="K547" s="16"/>
      <c r="L547" s="16">
        <f t="shared" si="53"/>
        <v>0</v>
      </c>
    </row>
    <row r="548" spans="1:12" x14ac:dyDescent="0.2">
      <c r="A548" s="59"/>
      <c r="B548" s="60"/>
      <c r="C548" s="60" t="s">
        <v>683</v>
      </c>
      <c r="D548" s="12">
        <v>0.5</v>
      </c>
      <c r="E548" s="221">
        <v>5.7</v>
      </c>
      <c r="F548" s="61"/>
      <c r="G548" s="16">
        <f t="shared" si="50"/>
        <v>0</v>
      </c>
      <c r="H548" s="66">
        <f t="shared" si="51"/>
        <v>0</v>
      </c>
      <c r="I548" s="16"/>
      <c r="J548" s="66">
        <f t="shared" si="52"/>
        <v>0</v>
      </c>
      <c r="K548" s="16"/>
      <c r="L548" s="16">
        <f t="shared" si="53"/>
        <v>0</v>
      </c>
    </row>
    <row r="549" spans="1:12" x14ac:dyDescent="0.2">
      <c r="A549" s="59"/>
      <c r="B549" s="60"/>
      <c r="C549" s="60" t="s">
        <v>683</v>
      </c>
      <c r="D549" s="12">
        <v>15</v>
      </c>
      <c r="E549" s="221">
        <v>5.7</v>
      </c>
      <c r="F549" s="61"/>
      <c r="G549" s="16">
        <f t="shared" si="50"/>
        <v>0</v>
      </c>
      <c r="H549" s="66">
        <f t="shared" si="51"/>
        <v>0</v>
      </c>
      <c r="I549" s="16"/>
      <c r="J549" s="66">
        <f t="shared" si="52"/>
        <v>0</v>
      </c>
      <c r="K549" s="16"/>
      <c r="L549" s="16">
        <f t="shared" si="53"/>
        <v>0</v>
      </c>
    </row>
    <row r="550" spans="1:12" x14ac:dyDescent="0.2">
      <c r="A550" s="59"/>
      <c r="B550" s="60"/>
      <c r="C550" s="60" t="s">
        <v>683</v>
      </c>
      <c r="D550" s="12">
        <v>30</v>
      </c>
      <c r="E550" s="221">
        <v>5.7</v>
      </c>
      <c r="F550" s="61"/>
      <c r="G550" s="16">
        <f t="shared" si="50"/>
        <v>0</v>
      </c>
      <c r="H550" s="66">
        <f t="shared" si="51"/>
        <v>0</v>
      </c>
      <c r="I550" s="16"/>
      <c r="J550" s="66">
        <f t="shared" si="52"/>
        <v>0</v>
      </c>
      <c r="K550" s="16"/>
      <c r="L550" s="16">
        <f t="shared" si="53"/>
        <v>0</v>
      </c>
    </row>
    <row r="551" spans="1:12" x14ac:dyDescent="0.2">
      <c r="A551" s="59"/>
      <c r="B551" s="60"/>
      <c r="C551" s="60" t="s">
        <v>683</v>
      </c>
      <c r="D551" s="12">
        <v>0.33</v>
      </c>
      <c r="E551" s="221">
        <v>5.8</v>
      </c>
      <c r="F551" s="61"/>
      <c r="G551" s="16">
        <f t="shared" si="50"/>
        <v>0</v>
      </c>
      <c r="H551" s="66">
        <f t="shared" si="51"/>
        <v>0</v>
      </c>
      <c r="I551" s="16"/>
      <c r="J551" s="66">
        <f t="shared" si="52"/>
        <v>0</v>
      </c>
      <c r="K551" s="16"/>
      <c r="L551" s="16">
        <f t="shared" si="53"/>
        <v>0</v>
      </c>
    </row>
    <row r="552" spans="1:12" x14ac:dyDescent="0.2">
      <c r="A552" s="59"/>
      <c r="B552" s="60"/>
      <c r="C552" s="60" t="s">
        <v>244</v>
      </c>
      <c r="D552" s="12">
        <v>0.33</v>
      </c>
      <c r="E552" s="221">
        <v>10.5</v>
      </c>
      <c r="F552" s="61"/>
      <c r="G552" s="16">
        <f t="shared" si="50"/>
        <v>0</v>
      </c>
      <c r="H552" s="66">
        <f t="shared" si="51"/>
        <v>0</v>
      </c>
      <c r="I552" s="16"/>
      <c r="J552" s="66">
        <f t="shared" si="52"/>
        <v>0</v>
      </c>
      <c r="K552" s="16"/>
      <c r="L552" s="16">
        <f t="shared" si="53"/>
        <v>0</v>
      </c>
    </row>
    <row r="553" spans="1:12" x14ac:dyDescent="0.2">
      <c r="A553" s="59"/>
      <c r="B553" s="60"/>
      <c r="C553" s="60" t="s">
        <v>173</v>
      </c>
      <c r="D553" s="12">
        <v>0.33</v>
      </c>
      <c r="E553" s="221">
        <v>5</v>
      </c>
      <c r="F553" s="61"/>
      <c r="G553" s="16">
        <f t="shared" si="50"/>
        <v>0</v>
      </c>
      <c r="H553" s="66">
        <f t="shared" si="51"/>
        <v>0</v>
      </c>
      <c r="I553" s="16"/>
      <c r="J553" s="66">
        <f t="shared" si="52"/>
        <v>0</v>
      </c>
      <c r="K553" s="16"/>
      <c r="L553" s="16">
        <f t="shared" si="53"/>
        <v>0</v>
      </c>
    </row>
    <row r="554" spans="1:12" x14ac:dyDescent="0.2">
      <c r="A554" s="59"/>
      <c r="B554" s="60"/>
      <c r="C554" s="60" t="s">
        <v>174</v>
      </c>
      <c r="D554" s="12">
        <v>0.33</v>
      </c>
      <c r="E554" s="221">
        <v>10.5</v>
      </c>
      <c r="F554" s="61"/>
      <c r="G554" s="16">
        <f t="shared" si="50"/>
        <v>0</v>
      </c>
      <c r="H554" s="66">
        <f t="shared" si="51"/>
        <v>0</v>
      </c>
      <c r="I554" s="16"/>
      <c r="J554" s="66">
        <f t="shared" si="52"/>
        <v>0</v>
      </c>
      <c r="K554" s="16"/>
      <c r="L554" s="16">
        <f t="shared" si="53"/>
        <v>0</v>
      </c>
    </row>
    <row r="555" spans="1:12" x14ac:dyDescent="0.2">
      <c r="A555" s="59"/>
      <c r="B555" s="60"/>
      <c r="C555" s="60" t="s">
        <v>245</v>
      </c>
      <c r="D555" s="12">
        <v>15</v>
      </c>
      <c r="E555" s="221">
        <v>6.2</v>
      </c>
      <c r="F555" s="61"/>
      <c r="G555" s="16">
        <f t="shared" si="50"/>
        <v>0</v>
      </c>
      <c r="H555" s="66">
        <f t="shared" si="51"/>
        <v>0</v>
      </c>
      <c r="I555" s="16"/>
      <c r="J555" s="66">
        <f t="shared" si="52"/>
        <v>0</v>
      </c>
      <c r="K555" s="16"/>
      <c r="L555" s="16">
        <f t="shared" si="53"/>
        <v>0</v>
      </c>
    </row>
    <row r="556" spans="1:12" x14ac:dyDescent="0.2">
      <c r="A556" s="59"/>
      <c r="B556" s="60"/>
      <c r="C556" s="60" t="s">
        <v>246</v>
      </c>
      <c r="D556" s="12">
        <v>30</v>
      </c>
      <c r="E556" s="221">
        <v>4.8</v>
      </c>
      <c r="F556" s="61"/>
      <c r="G556" s="16">
        <f t="shared" ref="G556:G624" si="54">ROUND(D556*F556,2)</f>
        <v>0</v>
      </c>
      <c r="H556" s="66">
        <f t="shared" si="51"/>
        <v>0</v>
      </c>
      <c r="I556" s="16"/>
      <c r="J556" s="66">
        <f t="shared" si="52"/>
        <v>0</v>
      </c>
      <c r="K556" s="16"/>
      <c r="L556" s="16">
        <f t="shared" ref="L556:L624" si="55">ROUND((J556+K556)-(H556+I556),2)</f>
        <v>0</v>
      </c>
    </row>
    <row r="557" spans="1:12" x14ac:dyDescent="0.2">
      <c r="A557" s="59"/>
      <c r="B557" s="60"/>
      <c r="C557" s="60" t="s">
        <v>247</v>
      </c>
      <c r="D557" s="12">
        <v>0.33</v>
      </c>
      <c r="E557" s="221">
        <v>10</v>
      </c>
      <c r="F557" s="61"/>
      <c r="G557" s="16">
        <f t="shared" si="54"/>
        <v>0</v>
      </c>
      <c r="H557" s="66">
        <f t="shared" si="51"/>
        <v>0</v>
      </c>
      <c r="I557" s="16"/>
      <c r="J557" s="66">
        <f t="shared" si="52"/>
        <v>0</v>
      </c>
      <c r="K557" s="16"/>
      <c r="L557" s="16">
        <f t="shared" si="55"/>
        <v>0</v>
      </c>
    </row>
    <row r="558" spans="1:12" x14ac:dyDescent="0.2">
      <c r="A558" s="59"/>
      <c r="B558" s="60"/>
      <c r="C558" s="60" t="s">
        <v>248</v>
      </c>
      <c r="D558" s="12">
        <v>0.33</v>
      </c>
      <c r="E558" s="221">
        <v>10</v>
      </c>
      <c r="F558" s="61"/>
      <c r="G558" s="16">
        <f t="shared" si="54"/>
        <v>0</v>
      </c>
      <c r="H558" s="66">
        <f t="shared" si="51"/>
        <v>0</v>
      </c>
      <c r="I558" s="16"/>
      <c r="J558" s="66">
        <f t="shared" si="52"/>
        <v>0</v>
      </c>
      <c r="K558" s="16"/>
      <c r="L558" s="16">
        <f t="shared" si="55"/>
        <v>0</v>
      </c>
    </row>
    <row r="559" spans="1:12" x14ac:dyDescent="0.2">
      <c r="A559" s="59"/>
      <c r="B559" s="60"/>
      <c r="C559" s="60" t="s">
        <v>249</v>
      </c>
      <c r="D559" s="12">
        <v>0.33</v>
      </c>
      <c r="E559" s="221">
        <v>5.8</v>
      </c>
      <c r="F559" s="61"/>
      <c r="G559" s="16">
        <f t="shared" si="54"/>
        <v>0</v>
      </c>
      <c r="H559" s="66">
        <f t="shared" si="51"/>
        <v>0</v>
      </c>
      <c r="I559" s="16"/>
      <c r="J559" s="66">
        <f t="shared" si="52"/>
        <v>0</v>
      </c>
      <c r="K559" s="16"/>
      <c r="L559" s="16">
        <f t="shared" si="55"/>
        <v>0</v>
      </c>
    </row>
    <row r="560" spans="1:12" x14ac:dyDescent="0.2">
      <c r="A560" s="59"/>
      <c r="B560" s="60"/>
      <c r="C560" s="60" t="s">
        <v>681</v>
      </c>
      <c r="D560" s="12">
        <v>0.33</v>
      </c>
      <c r="E560" s="221">
        <v>5.8</v>
      </c>
      <c r="F560" s="61"/>
      <c r="G560" s="16">
        <f t="shared" si="54"/>
        <v>0</v>
      </c>
      <c r="H560" s="66">
        <f t="shared" si="51"/>
        <v>0</v>
      </c>
      <c r="I560" s="16"/>
      <c r="J560" s="66">
        <f t="shared" si="52"/>
        <v>0</v>
      </c>
      <c r="K560" s="16"/>
      <c r="L560" s="16">
        <f t="shared" si="55"/>
        <v>0</v>
      </c>
    </row>
    <row r="561" spans="1:12" x14ac:dyDescent="0.2">
      <c r="A561" s="59"/>
      <c r="B561" s="60"/>
      <c r="C561" s="60" t="s">
        <v>681</v>
      </c>
      <c r="D561" s="12">
        <v>15</v>
      </c>
      <c r="E561" s="221">
        <v>5.8</v>
      </c>
      <c r="F561" s="61"/>
      <c r="G561" s="16">
        <f t="shared" si="54"/>
        <v>0</v>
      </c>
      <c r="H561" s="66">
        <f t="shared" ref="H561:H624" si="56">ROUND($H$22*G561*E561/100,2)</f>
        <v>0</v>
      </c>
      <c r="I561" s="16"/>
      <c r="J561" s="66">
        <f t="shared" ref="J561:J624" si="57">ROUND($J$22*G561*E561/100,2)</f>
        <v>0</v>
      </c>
      <c r="K561" s="16"/>
      <c r="L561" s="16">
        <f t="shared" si="55"/>
        <v>0</v>
      </c>
    </row>
    <row r="562" spans="1:12" x14ac:dyDescent="0.2">
      <c r="A562" s="59"/>
      <c r="B562" s="60"/>
      <c r="C562" s="60" t="s">
        <v>513</v>
      </c>
      <c r="D562" s="12">
        <v>0.5</v>
      </c>
      <c r="E562" s="221">
        <v>5</v>
      </c>
      <c r="F562" s="61"/>
      <c r="G562" s="16">
        <f t="shared" si="54"/>
        <v>0</v>
      </c>
      <c r="H562" s="66">
        <f t="shared" si="56"/>
        <v>0</v>
      </c>
      <c r="I562" s="16"/>
      <c r="J562" s="66">
        <f t="shared" si="57"/>
        <v>0</v>
      </c>
      <c r="K562" s="16"/>
      <c r="L562" s="16">
        <f t="shared" si="55"/>
        <v>0</v>
      </c>
    </row>
    <row r="563" spans="1:12" x14ac:dyDescent="0.2">
      <c r="A563" s="59"/>
      <c r="B563" s="60"/>
      <c r="C563" s="60" t="s">
        <v>513</v>
      </c>
      <c r="D563" s="12">
        <v>30</v>
      </c>
      <c r="E563" s="221">
        <v>5</v>
      </c>
      <c r="F563" s="61"/>
      <c r="G563" s="16">
        <f t="shared" si="54"/>
        <v>0</v>
      </c>
      <c r="H563" s="66">
        <f t="shared" si="56"/>
        <v>0</v>
      </c>
      <c r="I563" s="16"/>
      <c r="J563" s="66">
        <f t="shared" si="57"/>
        <v>0</v>
      </c>
      <c r="K563" s="16"/>
      <c r="L563" s="16">
        <f t="shared" si="55"/>
        <v>0</v>
      </c>
    </row>
    <row r="564" spans="1:12" x14ac:dyDescent="0.2">
      <c r="A564" s="59"/>
      <c r="B564" s="60"/>
      <c r="C564" s="60" t="s">
        <v>513</v>
      </c>
      <c r="D564" s="12">
        <v>0.5</v>
      </c>
      <c r="E564" s="221">
        <v>5.5</v>
      </c>
      <c r="F564" s="61"/>
      <c r="G564" s="16">
        <f t="shared" si="54"/>
        <v>0</v>
      </c>
      <c r="H564" s="66">
        <f t="shared" si="56"/>
        <v>0</v>
      </c>
      <c r="I564" s="16"/>
      <c r="J564" s="66">
        <f t="shared" si="57"/>
        <v>0</v>
      </c>
      <c r="K564" s="16"/>
      <c r="L564" s="16">
        <f t="shared" si="55"/>
        <v>0</v>
      </c>
    </row>
    <row r="565" spans="1:12" x14ac:dyDescent="0.2">
      <c r="A565" s="59"/>
      <c r="B565" s="60"/>
      <c r="C565" s="60" t="s">
        <v>513</v>
      </c>
      <c r="D565" s="12">
        <v>30</v>
      </c>
      <c r="E565" s="221">
        <v>5.5</v>
      </c>
      <c r="F565" s="61"/>
      <c r="G565" s="16">
        <f t="shared" si="54"/>
        <v>0</v>
      </c>
      <c r="H565" s="66">
        <f t="shared" si="56"/>
        <v>0</v>
      </c>
      <c r="I565" s="16"/>
      <c r="J565" s="66">
        <f t="shared" si="57"/>
        <v>0</v>
      </c>
      <c r="K565" s="16"/>
      <c r="L565" s="16">
        <f t="shared" si="55"/>
        <v>0</v>
      </c>
    </row>
    <row r="566" spans="1:12" x14ac:dyDescent="0.2">
      <c r="A566" s="59"/>
      <c r="B566" s="60"/>
      <c r="C566" s="60" t="s">
        <v>513</v>
      </c>
      <c r="D566" s="12">
        <v>50</v>
      </c>
      <c r="E566" s="221">
        <v>5.5</v>
      </c>
      <c r="F566" s="61"/>
      <c r="G566" s="16">
        <f t="shared" si="54"/>
        <v>0</v>
      </c>
      <c r="H566" s="66">
        <f t="shared" si="56"/>
        <v>0</v>
      </c>
      <c r="I566" s="16"/>
      <c r="J566" s="66">
        <f t="shared" si="57"/>
        <v>0</v>
      </c>
      <c r="K566" s="16"/>
      <c r="L566" s="16">
        <f t="shared" si="55"/>
        <v>0</v>
      </c>
    </row>
    <row r="567" spans="1:12" x14ac:dyDescent="0.2">
      <c r="A567" s="59"/>
      <c r="B567" s="60"/>
      <c r="C567" s="60" t="s">
        <v>514</v>
      </c>
      <c r="D567" s="12">
        <v>5</v>
      </c>
      <c r="E567" s="221">
        <v>4.7</v>
      </c>
      <c r="F567" s="61"/>
      <c r="G567" s="16">
        <f t="shared" si="54"/>
        <v>0</v>
      </c>
      <c r="H567" s="66">
        <f t="shared" si="56"/>
        <v>0</v>
      </c>
      <c r="I567" s="16"/>
      <c r="J567" s="66">
        <f t="shared" si="57"/>
        <v>0</v>
      </c>
      <c r="K567" s="16"/>
      <c r="L567" s="16">
        <f t="shared" si="55"/>
        <v>0</v>
      </c>
    </row>
    <row r="568" spans="1:12" x14ac:dyDescent="0.2">
      <c r="A568" s="59"/>
      <c r="B568" s="60"/>
      <c r="C568" s="60" t="s">
        <v>514</v>
      </c>
      <c r="D568" s="12">
        <v>20</v>
      </c>
      <c r="E568" s="221">
        <v>4.7</v>
      </c>
      <c r="F568" s="61"/>
      <c r="G568" s="16">
        <f t="shared" si="54"/>
        <v>0</v>
      </c>
      <c r="H568" s="66">
        <f t="shared" si="56"/>
        <v>0</v>
      </c>
      <c r="I568" s="16"/>
      <c r="J568" s="66">
        <f t="shared" si="57"/>
        <v>0</v>
      </c>
      <c r="K568" s="16"/>
      <c r="L568" s="16">
        <f t="shared" si="55"/>
        <v>0</v>
      </c>
    </row>
    <row r="569" spans="1:12" x14ac:dyDescent="0.2">
      <c r="A569" s="59"/>
      <c r="B569" s="60"/>
      <c r="C569" s="60" t="s">
        <v>515</v>
      </c>
      <c r="D569" s="12">
        <v>0.75</v>
      </c>
      <c r="E569" s="221">
        <v>5.8</v>
      </c>
      <c r="F569" s="61"/>
      <c r="G569" s="16">
        <f t="shared" ref="G569:G600" si="58">ROUND(D569*F569,2)</f>
        <v>0</v>
      </c>
      <c r="H569" s="66">
        <f t="shared" si="56"/>
        <v>0</v>
      </c>
      <c r="I569" s="16"/>
      <c r="J569" s="66">
        <f t="shared" si="57"/>
        <v>0</v>
      </c>
      <c r="K569" s="16"/>
      <c r="L569" s="16">
        <f t="shared" ref="L569:L600" si="59">ROUND((J569+K569)-(H569+I569),2)</f>
        <v>0</v>
      </c>
    </row>
    <row r="570" spans="1:12" x14ac:dyDescent="0.2">
      <c r="A570" s="59"/>
      <c r="B570" s="60"/>
      <c r="C570" s="60" t="s">
        <v>516</v>
      </c>
      <c r="D570" s="12">
        <v>0.5</v>
      </c>
      <c r="E570" s="221">
        <v>4.9000000000000004</v>
      </c>
      <c r="F570" s="61"/>
      <c r="G570" s="16">
        <f t="shared" si="58"/>
        <v>0</v>
      </c>
      <c r="H570" s="66">
        <f t="shared" si="56"/>
        <v>0</v>
      </c>
      <c r="I570" s="16"/>
      <c r="J570" s="66">
        <f t="shared" si="57"/>
        <v>0</v>
      </c>
      <c r="K570" s="16"/>
      <c r="L570" s="16">
        <f t="shared" si="59"/>
        <v>0</v>
      </c>
    </row>
    <row r="571" spans="1:12" x14ac:dyDescent="0.2">
      <c r="A571" s="59"/>
      <c r="B571" s="60"/>
      <c r="C571" s="60" t="s">
        <v>516</v>
      </c>
      <c r="D571" s="12">
        <v>1</v>
      </c>
      <c r="E571" s="221">
        <v>4.9000000000000004</v>
      </c>
      <c r="F571" s="61"/>
      <c r="G571" s="16">
        <f t="shared" si="58"/>
        <v>0</v>
      </c>
      <c r="H571" s="66">
        <f t="shared" si="56"/>
        <v>0</v>
      </c>
      <c r="I571" s="16"/>
      <c r="J571" s="66">
        <f t="shared" si="57"/>
        <v>0</v>
      </c>
      <c r="K571" s="16"/>
      <c r="L571" s="16">
        <f t="shared" si="59"/>
        <v>0</v>
      </c>
    </row>
    <row r="572" spans="1:12" x14ac:dyDescent="0.2">
      <c r="A572" s="59"/>
      <c r="B572" s="60"/>
      <c r="C572" s="60" t="s">
        <v>516</v>
      </c>
      <c r="D572" s="12">
        <v>20</v>
      </c>
      <c r="E572" s="221">
        <v>4.9000000000000004</v>
      </c>
      <c r="F572" s="61"/>
      <c r="G572" s="16">
        <f t="shared" si="58"/>
        <v>0</v>
      </c>
      <c r="H572" s="66">
        <f t="shared" si="56"/>
        <v>0</v>
      </c>
      <c r="I572" s="16"/>
      <c r="J572" s="66">
        <f t="shared" si="57"/>
        <v>0</v>
      </c>
      <c r="K572" s="16"/>
      <c r="L572" s="16">
        <f t="shared" si="59"/>
        <v>0</v>
      </c>
    </row>
    <row r="573" spans="1:12" x14ac:dyDescent="0.2">
      <c r="A573" s="59"/>
      <c r="B573" s="60"/>
      <c r="C573" s="60" t="s">
        <v>516</v>
      </c>
      <c r="D573" s="12">
        <v>30</v>
      </c>
      <c r="E573" s="221">
        <v>4.9000000000000004</v>
      </c>
      <c r="F573" s="61"/>
      <c r="G573" s="16">
        <f t="shared" si="58"/>
        <v>0</v>
      </c>
      <c r="H573" s="66">
        <f t="shared" si="56"/>
        <v>0</v>
      </c>
      <c r="I573" s="16"/>
      <c r="J573" s="66">
        <f t="shared" si="57"/>
        <v>0</v>
      </c>
      <c r="K573" s="16"/>
      <c r="L573" s="16">
        <f t="shared" si="59"/>
        <v>0</v>
      </c>
    </row>
    <row r="574" spans="1:12" x14ac:dyDescent="0.2">
      <c r="A574" s="59"/>
      <c r="B574" s="60"/>
      <c r="C574" s="60" t="s">
        <v>517</v>
      </c>
      <c r="D574" s="12">
        <v>25</v>
      </c>
      <c r="E574" s="221">
        <v>5.7</v>
      </c>
      <c r="F574" s="61"/>
      <c r="G574" s="16">
        <f t="shared" si="58"/>
        <v>0</v>
      </c>
      <c r="H574" s="66">
        <f t="shared" si="56"/>
        <v>0</v>
      </c>
      <c r="I574" s="16"/>
      <c r="J574" s="66">
        <f t="shared" si="57"/>
        <v>0</v>
      </c>
      <c r="K574" s="16"/>
      <c r="L574" s="16">
        <f t="shared" si="59"/>
        <v>0</v>
      </c>
    </row>
    <row r="575" spans="1:12" x14ac:dyDescent="0.2">
      <c r="A575" s="59"/>
      <c r="B575" s="60"/>
      <c r="C575" s="60" t="s">
        <v>518</v>
      </c>
      <c r="D575" s="12">
        <v>25</v>
      </c>
      <c r="E575" s="221">
        <v>6.5</v>
      </c>
      <c r="F575" s="61"/>
      <c r="G575" s="16">
        <f t="shared" si="58"/>
        <v>0</v>
      </c>
      <c r="H575" s="66">
        <f t="shared" si="56"/>
        <v>0</v>
      </c>
      <c r="I575" s="16"/>
      <c r="J575" s="66">
        <f t="shared" si="57"/>
        <v>0</v>
      </c>
      <c r="K575" s="16"/>
      <c r="L575" s="16">
        <f t="shared" si="59"/>
        <v>0</v>
      </c>
    </row>
    <row r="576" spans="1:12" x14ac:dyDescent="0.2">
      <c r="A576" s="59"/>
      <c r="B576" s="60"/>
      <c r="C576" s="60" t="s">
        <v>519</v>
      </c>
      <c r="D576" s="12">
        <v>30</v>
      </c>
      <c r="E576" s="221">
        <v>7</v>
      </c>
      <c r="F576" s="61"/>
      <c r="G576" s="16">
        <f t="shared" si="58"/>
        <v>0</v>
      </c>
      <c r="H576" s="66">
        <f t="shared" si="56"/>
        <v>0</v>
      </c>
      <c r="I576" s="16"/>
      <c r="J576" s="66">
        <f t="shared" si="57"/>
        <v>0</v>
      </c>
      <c r="K576" s="16"/>
      <c r="L576" s="16">
        <f t="shared" si="59"/>
        <v>0</v>
      </c>
    </row>
    <row r="577" spans="1:12" x14ac:dyDescent="0.2">
      <c r="A577" s="59"/>
      <c r="B577" s="60"/>
      <c r="C577" s="60" t="s">
        <v>520</v>
      </c>
      <c r="D577" s="12">
        <v>0.33</v>
      </c>
      <c r="E577" s="221">
        <v>6.2</v>
      </c>
      <c r="F577" s="61"/>
      <c r="G577" s="16">
        <f t="shared" si="58"/>
        <v>0</v>
      </c>
      <c r="H577" s="66">
        <f t="shared" si="56"/>
        <v>0</v>
      </c>
      <c r="I577" s="16"/>
      <c r="J577" s="66">
        <f t="shared" si="57"/>
        <v>0</v>
      </c>
      <c r="K577" s="16"/>
      <c r="L577" s="16">
        <f t="shared" si="59"/>
        <v>0</v>
      </c>
    </row>
    <row r="578" spans="1:12" x14ac:dyDescent="0.2">
      <c r="A578" s="59"/>
      <c r="B578" s="60"/>
      <c r="C578" s="60" t="s">
        <v>520</v>
      </c>
      <c r="D578" s="12">
        <v>30</v>
      </c>
      <c r="E578" s="221">
        <v>6.2</v>
      </c>
      <c r="F578" s="61"/>
      <c r="G578" s="16">
        <f t="shared" si="58"/>
        <v>0</v>
      </c>
      <c r="H578" s="66">
        <f t="shared" si="56"/>
        <v>0</v>
      </c>
      <c r="I578" s="16"/>
      <c r="J578" s="66">
        <f t="shared" si="57"/>
        <v>0</v>
      </c>
      <c r="K578" s="16"/>
      <c r="L578" s="16">
        <f t="shared" si="59"/>
        <v>0</v>
      </c>
    </row>
    <row r="579" spans="1:12" x14ac:dyDescent="0.2">
      <c r="A579" s="59"/>
      <c r="B579" s="60"/>
      <c r="C579" s="60" t="s">
        <v>521</v>
      </c>
      <c r="D579" s="12">
        <v>1</v>
      </c>
      <c r="E579" s="221">
        <v>5.0999999999999996</v>
      </c>
      <c r="F579" s="61"/>
      <c r="G579" s="16">
        <f t="shared" si="58"/>
        <v>0</v>
      </c>
      <c r="H579" s="66">
        <f t="shared" si="56"/>
        <v>0</v>
      </c>
      <c r="I579" s="16"/>
      <c r="J579" s="66">
        <f t="shared" si="57"/>
        <v>0</v>
      </c>
      <c r="K579" s="16"/>
      <c r="L579" s="16">
        <f t="shared" si="59"/>
        <v>0</v>
      </c>
    </row>
    <row r="580" spans="1:12" x14ac:dyDescent="0.2">
      <c r="A580" s="59"/>
      <c r="B580" s="60"/>
      <c r="C580" s="60" t="s">
        <v>522</v>
      </c>
      <c r="D580" s="12">
        <v>0.5</v>
      </c>
      <c r="E580" s="221">
        <v>6</v>
      </c>
      <c r="F580" s="61"/>
      <c r="G580" s="16">
        <f t="shared" si="58"/>
        <v>0</v>
      </c>
      <c r="H580" s="66">
        <f t="shared" si="56"/>
        <v>0</v>
      </c>
      <c r="I580" s="16"/>
      <c r="J580" s="66">
        <f t="shared" si="57"/>
        <v>0</v>
      </c>
      <c r="K580" s="16"/>
      <c r="L580" s="16">
        <f t="shared" si="59"/>
        <v>0</v>
      </c>
    </row>
    <row r="581" spans="1:12" x14ac:dyDescent="0.2">
      <c r="A581" s="59"/>
      <c r="B581" s="60"/>
      <c r="C581" s="60" t="s">
        <v>522</v>
      </c>
      <c r="D581" s="12">
        <v>30</v>
      </c>
      <c r="E581" s="221">
        <v>6</v>
      </c>
      <c r="F581" s="61"/>
      <c r="G581" s="16">
        <f t="shared" si="58"/>
        <v>0</v>
      </c>
      <c r="H581" s="66">
        <f t="shared" si="56"/>
        <v>0</v>
      </c>
      <c r="I581" s="16"/>
      <c r="J581" s="66">
        <f t="shared" si="57"/>
        <v>0</v>
      </c>
      <c r="K581" s="16"/>
      <c r="L581" s="16">
        <f t="shared" si="59"/>
        <v>0</v>
      </c>
    </row>
    <row r="582" spans="1:12" x14ac:dyDescent="0.2">
      <c r="A582" s="59"/>
      <c r="B582" s="60"/>
      <c r="C582" s="60" t="s">
        <v>523</v>
      </c>
      <c r="D582" s="12">
        <v>0.5</v>
      </c>
      <c r="E582" s="221">
        <v>10.1</v>
      </c>
      <c r="F582" s="61"/>
      <c r="G582" s="16">
        <f t="shared" si="58"/>
        <v>0</v>
      </c>
      <c r="H582" s="66">
        <f t="shared" si="56"/>
        <v>0</v>
      </c>
      <c r="I582" s="16"/>
      <c r="J582" s="66">
        <f t="shared" si="57"/>
        <v>0</v>
      </c>
      <c r="K582" s="16"/>
      <c r="L582" s="16">
        <f t="shared" si="59"/>
        <v>0</v>
      </c>
    </row>
    <row r="583" spans="1:12" x14ac:dyDescent="0.2">
      <c r="A583" s="59"/>
      <c r="B583" s="60"/>
      <c r="C583" s="60" t="s">
        <v>524</v>
      </c>
      <c r="D583" s="12">
        <v>0.5</v>
      </c>
      <c r="E583" s="221">
        <v>6.5</v>
      </c>
      <c r="F583" s="61"/>
      <c r="G583" s="16">
        <f t="shared" si="58"/>
        <v>0</v>
      </c>
      <c r="H583" s="66">
        <f t="shared" si="56"/>
        <v>0</v>
      </c>
      <c r="I583" s="16"/>
      <c r="J583" s="66">
        <f t="shared" si="57"/>
        <v>0</v>
      </c>
      <c r="K583" s="16"/>
      <c r="L583" s="16">
        <f t="shared" si="59"/>
        <v>0</v>
      </c>
    </row>
    <row r="584" spans="1:12" x14ac:dyDescent="0.2">
      <c r="A584" s="59"/>
      <c r="B584" s="60"/>
      <c r="C584" s="60" t="s">
        <v>524</v>
      </c>
      <c r="D584" s="12">
        <v>20</v>
      </c>
      <c r="E584" s="221">
        <v>6.5</v>
      </c>
      <c r="F584" s="61"/>
      <c r="G584" s="16">
        <f t="shared" si="58"/>
        <v>0</v>
      </c>
      <c r="H584" s="66">
        <f t="shared" si="56"/>
        <v>0</v>
      </c>
      <c r="I584" s="16"/>
      <c r="J584" s="66">
        <f t="shared" si="57"/>
        <v>0</v>
      </c>
      <c r="K584" s="16"/>
      <c r="L584" s="16">
        <f t="shared" si="59"/>
        <v>0</v>
      </c>
    </row>
    <row r="585" spans="1:12" x14ac:dyDescent="0.2">
      <c r="A585" s="59"/>
      <c r="B585" s="60"/>
      <c r="C585" s="60" t="s">
        <v>525</v>
      </c>
      <c r="D585" s="12">
        <v>0.5</v>
      </c>
      <c r="E585" s="221">
        <v>4.5999999999999996</v>
      </c>
      <c r="F585" s="61"/>
      <c r="G585" s="16">
        <f t="shared" si="58"/>
        <v>0</v>
      </c>
      <c r="H585" s="66">
        <f t="shared" si="56"/>
        <v>0</v>
      </c>
      <c r="I585" s="16"/>
      <c r="J585" s="66">
        <f t="shared" si="57"/>
        <v>0</v>
      </c>
      <c r="K585" s="16"/>
      <c r="L585" s="16">
        <f t="shared" si="59"/>
        <v>0</v>
      </c>
    </row>
    <row r="586" spans="1:12" x14ac:dyDescent="0.2">
      <c r="A586" s="59"/>
      <c r="B586" s="60"/>
      <c r="C586" s="60" t="s">
        <v>525</v>
      </c>
      <c r="D586" s="12">
        <v>1</v>
      </c>
      <c r="E586" s="221">
        <v>4.5999999999999996</v>
      </c>
      <c r="F586" s="61"/>
      <c r="G586" s="16">
        <f t="shared" si="58"/>
        <v>0</v>
      </c>
      <c r="H586" s="66">
        <f t="shared" si="56"/>
        <v>0</v>
      </c>
      <c r="I586" s="16"/>
      <c r="J586" s="66">
        <f t="shared" si="57"/>
        <v>0</v>
      </c>
      <c r="K586" s="16"/>
      <c r="L586" s="16">
        <f t="shared" si="59"/>
        <v>0</v>
      </c>
    </row>
    <row r="587" spans="1:12" x14ac:dyDescent="0.2">
      <c r="A587" s="59"/>
      <c r="B587" s="60"/>
      <c r="C587" s="60" t="s">
        <v>525</v>
      </c>
      <c r="D587" s="12">
        <v>30</v>
      </c>
      <c r="E587" s="221">
        <v>4.5999999999999996</v>
      </c>
      <c r="F587" s="61"/>
      <c r="G587" s="16">
        <f t="shared" si="58"/>
        <v>0</v>
      </c>
      <c r="H587" s="66">
        <f t="shared" si="56"/>
        <v>0</v>
      </c>
      <c r="I587" s="16"/>
      <c r="J587" s="66">
        <f t="shared" si="57"/>
        <v>0</v>
      </c>
      <c r="K587" s="16"/>
      <c r="L587" s="16">
        <f t="shared" si="59"/>
        <v>0</v>
      </c>
    </row>
    <row r="588" spans="1:12" x14ac:dyDescent="0.2">
      <c r="A588" s="59"/>
      <c r="B588" s="60"/>
      <c r="C588" s="60" t="s">
        <v>526</v>
      </c>
      <c r="D588" s="12">
        <v>0.5</v>
      </c>
      <c r="E588" s="221">
        <v>4.8</v>
      </c>
      <c r="F588" s="61"/>
      <c r="G588" s="16">
        <f t="shared" si="58"/>
        <v>0</v>
      </c>
      <c r="H588" s="66">
        <f t="shared" si="56"/>
        <v>0</v>
      </c>
      <c r="I588" s="16"/>
      <c r="J588" s="66">
        <f t="shared" si="57"/>
        <v>0</v>
      </c>
      <c r="K588" s="16"/>
      <c r="L588" s="16">
        <f t="shared" si="59"/>
        <v>0</v>
      </c>
    </row>
    <row r="589" spans="1:12" x14ac:dyDescent="0.2">
      <c r="A589" s="59"/>
      <c r="B589" s="60"/>
      <c r="C589" s="60" t="s">
        <v>526</v>
      </c>
      <c r="D589" s="12">
        <v>1</v>
      </c>
      <c r="E589" s="221">
        <v>4.8</v>
      </c>
      <c r="F589" s="61"/>
      <c r="G589" s="16">
        <f t="shared" si="58"/>
        <v>0</v>
      </c>
      <c r="H589" s="66">
        <f t="shared" si="56"/>
        <v>0</v>
      </c>
      <c r="I589" s="16"/>
      <c r="J589" s="66">
        <f t="shared" si="57"/>
        <v>0</v>
      </c>
      <c r="K589" s="16"/>
      <c r="L589" s="16">
        <f t="shared" si="59"/>
        <v>0</v>
      </c>
    </row>
    <row r="590" spans="1:12" x14ac:dyDescent="0.2">
      <c r="A590" s="59"/>
      <c r="B590" s="60"/>
      <c r="C590" s="60" t="s">
        <v>526</v>
      </c>
      <c r="D590" s="12">
        <v>30</v>
      </c>
      <c r="E590" s="221">
        <v>4.8</v>
      </c>
      <c r="F590" s="61"/>
      <c r="G590" s="16">
        <f t="shared" si="58"/>
        <v>0</v>
      </c>
      <c r="H590" s="66">
        <f t="shared" si="56"/>
        <v>0</v>
      </c>
      <c r="I590" s="16"/>
      <c r="J590" s="66">
        <f t="shared" si="57"/>
        <v>0</v>
      </c>
      <c r="K590" s="16"/>
      <c r="L590" s="16">
        <f t="shared" si="59"/>
        <v>0</v>
      </c>
    </row>
    <row r="591" spans="1:12" x14ac:dyDescent="0.2">
      <c r="A591" s="59"/>
      <c r="B591" s="60"/>
      <c r="C591" s="60" t="s">
        <v>527</v>
      </c>
      <c r="D591" s="12">
        <v>0.5</v>
      </c>
      <c r="E591" s="221">
        <v>6.5</v>
      </c>
      <c r="F591" s="61"/>
      <c r="G591" s="16">
        <f t="shared" si="58"/>
        <v>0</v>
      </c>
      <c r="H591" s="66">
        <f t="shared" si="56"/>
        <v>0</v>
      </c>
      <c r="I591" s="16"/>
      <c r="J591" s="66">
        <f t="shared" si="57"/>
        <v>0</v>
      </c>
      <c r="K591" s="16"/>
      <c r="L591" s="16">
        <f t="shared" si="59"/>
        <v>0</v>
      </c>
    </row>
    <row r="592" spans="1:12" x14ac:dyDescent="0.2">
      <c r="A592" s="59"/>
      <c r="B592" s="60"/>
      <c r="C592" s="60" t="s">
        <v>527</v>
      </c>
      <c r="D592" s="12">
        <v>1</v>
      </c>
      <c r="E592" s="221">
        <v>6.5</v>
      </c>
      <c r="F592" s="61"/>
      <c r="G592" s="16">
        <f t="shared" si="58"/>
        <v>0</v>
      </c>
      <c r="H592" s="66">
        <f t="shared" si="56"/>
        <v>0</v>
      </c>
      <c r="I592" s="16"/>
      <c r="J592" s="66">
        <f t="shared" si="57"/>
        <v>0</v>
      </c>
      <c r="K592" s="16"/>
      <c r="L592" s="16">
        <f t="shared" si="59"/>
        <v>0</v>
      </c>
    </row>
    <row r="593" spans="1:12" x14ac:dyDescent="0.2">
      <c r="A593" s="59"/>
      <c r="B593" s="60"/>
      <c r="C593" s="60" t="s">
        <v>527</v>
      </c>
      <c r="D593" s="12">
        <v>30</v>
      </c>
      <c r="E593" s="221">
        <v>6.5</v>
      </c>
      <c r="F593" s="61"/>
      <c r="G593" s="16">
        <f t="shared" si="58"/>
        <v>0</v>
      </c>
      <c r="H593" s="66">
        <f t="shared" si="56"/>
        <v>0</v>
      </c>
      <c r="I593" s="16"/>
      <c r="J593" s="66">
        <f t="shared" si="57"/>
        <v>0</v>
      </c>
      <c r="K593" s="16"/>
      <c r="L593" s="16">
        <f t="shared" si="59"/>
        <v>0</v>
      </c>
    </row>
    <row r="594" spans="1:12" x14ac:dyDescent="0.2">
      <c r="A594" s="59"/>
      <c r="B594" s="60"/>
      <c r="C594" s="60" t="s">
        <v>528</v>
      </c>
      <c r="D594" s="12">
        <v>0.5</v>
      </c>
      <c r="E594" s="221">
        <v>4.8</v>
      </c>
      <c r="F594" s="61"/>
      <c r="G594" s="16">
        <f t="shared" si="58"/>
        <v>0</v>
      </c>
      <c r="H594" s="66">
        <f t="shared" si="56"/>
        <v>0</v>
      </c>
      <c r="I594" s="16"/>
      <c r="J594" s="66">
        <f t="shared" si="57"/>
        <v>0</v>
      </c>
      <c r="K594" s="16"/>
      <c r="L594" s="16">
        <f t="shared" si="59"/>
        <v>0</v>
      </c>
    </row>
    <row r="595" spans="1:12" x14ac:dyDescent="0.2">
      <c r="A595" s="59"/>
      <c r="B595" s="60"/>
      <c r="C595" s="60" t="s">
        <v>528</v>
      </c>
      <c r="D595" s="12">
        <v>0.5</v>
      </c>
      <c r="E595" s="221">
        <v>5</v>
      </c>
      <c r="F595" s="61"/>
      <c r="G595" s="16">
        <f t="shared" si="58"/>
        <v>0</v>
      </c>
      <c r="H595" s="66">
        <f t="shared" si="56"/>
        <v>0</v>
      </c>
      <c r="I595" s="16"/>
      <c r="J595" s="66">
        <f t="shared" si="57"/>
        <v>0</v>
      </c>
      <c r="K595" s="16"/>
      <c r="L595" s="16">
        <f t="shared" si="59"/>
        <v>0</v>
      </c>
    </row>
    <row r="596" spans="1:12" x14ac:dyDescent="0.2">
      <c r="A596" s="59"/>
      <c r="B596" s="60"/>
      <c r="C596" s="60" t="s">
        <v>528</v>
      </c>
      <c r="D596" s="12">
        <v>0.5</v>
      </c>
      <c r="E596" s="221">
        <v>5.2</v>
      </c>
      <c r="F596" s="61"/>
      <c r="G596" s="16">
        <f t="shared" si="58"/>
        <v>0</v>
      </c>
      <c r="H596" s="66">
        <f t="shared" si="56"/>
        <v>0</v>
      </c>
      <c r="I596" s="16"/>
      <c r="J596" s="66">
        <f t="shared" si="57"/>
        <v>0</v>
      </c>
      <c r="K596" s="16"/>
      <c r="L596" s="16">
        <f t="shared" si="59"/>
        <v>0</v>
      </c>
    </row>
    <row r="597" spans="1:12" x14ac:dyDescent="0.2">
      <c r="A597" s="59"/>
      <c r="B597" s="60"/>
      <c r="C597" s="60" t="s">
        <v>529</v>
      </c>
      <c r="D597" s="12">
        <v>0.33</v>
      </c>
      <c r="E597" s="221">
        <v>4.5999999999999996</v>
      </c>
      <c r="F597" s="61"/>
      <c r="G597" s="16">
        <f t="shared" si="58"/>
        <v>0</v>
      </c>
      <c r="H597" s="66">
        <f t="shared" si="56"/>
        <v>0</v>
      </c>
      <c r="I597" s="16"/>
      <c r="J597" s="66">
        <f t="shared" si="57"/>
        <v>0</v>
      </c>
      <c r="K597" s="16"/>
      <c r="L597" s="16">
        <f t="shared" si="59"/>
        <v>0</v>
      </c>
    </row>
    <row r="598" spans="1:12" x14ac:dyDescent="0.2">
      <c r="A598" s="59"/>
      <c r="B598" s="60"/>
      <c r="C598" s="60" t="s">
        <v>529</v>
      </c>
      <c r="D598" s="12">
        <v>30</v>
      </c>
      <c r="E598" s="221">
        <v>4.5999999999999996</v>
      </c>
      <c r="F598" s="61"/>
      <c r="G598" s="16">
        <f t="shared" si="58"/>
        <v>0</v>
      </c>
      <c r="H598" s="66">
        <f t="shared" si="56"/>
        <v>0</v>
      </c>
      <c r="I598" s="16"/>
      <c r="J598" s="66">
        <f t="shared" si="57"/>
        <v>0</v>
      </c>
      <c r="K598" s="16"/>
      <c r="L598" s="16">
        <f t="shared" si="59"/>
        <v>0</v>
      </c>
    </row>
    <row r="599" spans="1:12" x14ac:dyDescent="0.2">
      <c r="A599" s="59"/>
      <c r="B599" s="60"/>
      <c r="C599" s="60" t="s">
        <v>529</v>
      </c>
      <c r="D599" s="12">
        <v>0.33</v>
      </c>
      <c r="E599" s="221">
        <v>4.7</v>
      </c>
      <c r="F599" s="61"/>
      <c r="G599" s="16">
        <f t="shared" si="58"/>
        <v>0</v>
      </c>
      <c r="H599" s="66">
        <f t="shared" si="56"/>
        <v>0</v>
      </c>
      <c r="I599" s="16"/>
      <c r="J599" s="66">
        <f t="shared" si="57"/>
        <v>0</v>
      </c>
      <c r="K599" s="16"/>
      <c r="L599" s="16">
        <f t="shared" si="59"/>
        <v>0</v>
      </c>
    </row>
    <row r="600" spans="1:12" x14ac:dyDescent="0.2">
      <c r="A600" s="59"/>
      <c r="B600" s="60"/>
      <c r="C600" s="60" t="s">
        <v>529</v>
      </c>
      <c r="D600" s="12">
        <v>30</v>
      </c>
      <c r="E600" s="221">
        <v>4.7</v>
      </c>
      <c r="F600" s="61"/>
      <c r="G600" s="16">
        <f t="shared" si="58"/>
        <v>0</v>
      </c>
      <c r="H600" s="66">
        <f t="shared" si="56"/>
        <v>0</v>
      </c>
      <c r="I600" s="16"/>
      <c r="J600" s="66">
        <f t="shared" si="57"/>
        <v>0</v>
      </c>
      <c r="K600" s="16"/>
      <c r="L600" s="16">
        <f t="shared" si="59"/>
        <v>0</v>
      </c>
    </row>
    <row r="601" spans="1:12" x14ac:dyDescent="0.2">
      <c r="A601" s="59"/>
      <c r="B601" s="60"/>
      <c r="C601" s="60" t="s">
        <v>529</v>
      </c>
      <c r="D601" s="12">
        <v>30</v>
      </c>
      <c r="E601" s="221">
        <v>4.9000000000000004</v>
      </c>
      <c r="F601" s="61"/>
      <c r="G601" s="16">
        <f t="shared" si="54"/>
        <v>0</v>
      </c>
      <c r="H601" s="66">
        <f t="shared" si="56"/>
        <v>0</v>
      </c>
      <c r="I601" s="16"/>
      <c r="J601" s="66">
        <f t="shared" si="57"/>
        <v>0</v>
      </c>
      <c r="K601" s="16"/>
      <c r="L601" s="16">
        <f t="shared" si="55"/>
        <v>0</v>
      </c>
    </row>
    <row r="602" spans="1:12" x14ac:dyDescent="0.2">
      <c r="A602" s="59"/>
      <c r="B602" s="60"/>
      <c r="C602" s="60" t="s">
        <v>529</v>
      </c>
      <c r="D602" s="12">
        <v>30</v>
      </c>
      <c r="E602" s="221">
        <v>5.6</v>
      </c>
      <c r="F602" s="61"/>
      <c r="G602" s="16">
        <f t="shared" si="54"/>
        <v>0</v>
      </c>
      <c r="H602" s="66">
        <f t="shared" si="56"/>
        <v>0</v>
      </c>
      <c r="I602" s="16"/>
      <c r="J602" s="66">
        <f t="shared" si="57"/>
        <v>0</v>
      </c>
      <c r="K602" s="16"/>
      <c r="L602" s="16">
        <f t="shared" si="55"/>
        <v>0</v>
      </c>
    </row>
    <row r="603" spans="1:12" x14ac:dyDescent="0.2">
      <c r="A603" s="59"/>
      <c r="B603" s="60"/>
      <c r="C603" s="60" t="s">
        <v>530</v>
      </c>
      <c r="D603" s="12">
        <v>0.33</v>
      </c>
      <c r="E603" s="221">
        <v>11.1</v>
      </c>
      <c r="F603" s="61"/>
      <c r="G603" s="16">
        <f t="shared" si="54"/>
        <v>0</v>
      </c>
      <c r="H603" s="66">
        <f t="shared" si="56"/>
        <v>0</v>
      </c>
      <c r="I603" s="16"/>
      <c r="J603" s="66">
        <f t="shared" si="57"/>
        <v>0</v>
      </c>
      <c r="K603" s="16"/>
      <c r="L603" s="16">
        <f t="shared" si="55"/>
        <v>0</v>
      </c>
    </row>
    <row r="604" spans="1:12" x14ac:dyDescent="0.2">
      <c r="A604" s="59"/>
      <c r="B604" s="60"/>
      <c r="C604" s="60" t="s">
        <v>531</v>
      </c>
      <c r="D604" s="12">
        <v>30</v>
      </c>
      <c r="E604" s="221">
        <v>5</v>
      </c>
      <c r="F604" s="61"/>
      <c r="G604" s="16">
        <f t="shared" si="54"/>
        <v>0</v>
      </c>
      <c r="H604" s="66">
        <f t="shared" si="56"/>
        <v>0</v>
      </c>
      <c r="I604" s="16"/>
      <c r="J604" s="66">
        <f t="shared" si="57"/>
        <v>0</v>
      </c>
      <c r="K604" s="16"/>
      <c r="L604" s="16">
        <f t="shared" si="55"/>
        <v>0</v>
      </c>
    </row>
    <row r="605" spans="1:12" x14ac:dyDescent="0.2">
      <c r="A605" s="59"/>
      <c r="B605" s="60"/>
      <c r="C605" s="60" t="s">
        <v>532</v>
      </c>
      <c r="D605" s="12">
        <v>0.375</v>
      </c>
      <c r="E605" s="221">
        <v>5.3</v>
      </c>
      <c r="F605" s="61"/>
      <c r="G605" s="16">
        <f t="shared" si="54"/>
        <v>0</v>
      </c>
      <c r="H605" s="66">
        <f t="shared" si="56"/>
        <v>0</v>
      </c>
      <c r="I605" s="16"/>
      <c r="J605" s="66">
        <f t="shared" si="57"/>
        <v>0</v>
      </c>
      <c r="K605" s="16"/>
      <c r="L605" s="16">
        <f t="shared" si="55"/>
        <v>0</v>
      </c>
    </row>
    <row r="606" spans="1:12" x14ac:dyDescent="0.2">
      <c r="A606" s="59"/>
      <c r="B606" s="60"/>
      <c r="C606" s="60" t="s">
        <v>533</v>
      </c>
      <c r="D606" s="12">
        <v>0.5</v>
      </c>
      <c r="E606" s="221">
        <v>5.5</v>
      </c>
      <c r="F606" s="61"/>
      <c r="G606" s="16">
        <f t="shared" si="54"/>
        <v>0</v>
      </c>
      <c r="H606" s="66">
        <f t="shared" si="56"/>
        <v>0</v>
      </c>
      <c r="I606" s="16"/>
      <c r="J606" s="66">
        <f t="shared" si="57"/>
        <v>0</v>
      </c>
      <c r="K606" s="16"/>
      <c r="L606" s="16">
        <f t="shared" si="55"/>
        <v>0</v>
      </c>
    </row>
    <row r="607" spans="1:12" x14ac:dyDescent="0.2">
      <c r="A607" s="59"/>
      <c r="B607" s="60"/>
      <c r="C607" s="60" t="s">
        <v>533</v>
      </c>
      <c r="D607" s="12">
        <v>30</v>
      </c>
      <c r="E607" s="221">
        <v>5.5</v>
      </c>
      <c r="F607" s="61"/>
      <c r="G607" s="16">
        <f t="shared" si="54"/>
        <v>0</v>
      </c>
      <c r="H607" s="66">
        <f t="shared" si="56"/>
        <v>0</v>
      </c>
      <c r="I607" s="16"/>
      <c r="J607" s="66">
        <f t="shared" si="57"/>
        <v>0</v>
      </c>
      <c r="K607" s="16"/>
      <c r="L607" s="16">
        <f t="shared" si="55"/>
        <v>0</v>
      </c>
    </row>
    <row r="608" spans="1:12" x14ac:dyDescent="0.2">
      <c r="A608" s="59"/>
      <c r="B608" s="60"/>
      <c r="C608" s="60" t="s">
        <v>534</v>
      </c>
      <c r="D608" s="12">
        <v>0.33</v>
      </c>
      <c r="E608" s="221">
        <v>8.1999999999999993</v>
      </c>
      <c r="F608" s="61"/>
      <c r="G608" s="16">
        <f t="shared" si="54"/>
        <v>0</v>
      </c>
      <c r="H608" s="66">
        <f t="shared" si="56"/>
        <v>0</v>
      </c>
      <c r="I608" s="16"/>
      <c r="J608" s="66">
        <f t="shared" si="57"/>
        <v>0</v>
      </c>
      <c r="K608" s="16"/>
      <c r="L608" s="16">
        <f t="shared" si="55"/>
        <v>0</v>
      </c>
    </row>
    <row r="609" spans="1:12" x14ac:dyDescent="0.2">
      <c r="A609" s="59"/>
      <c r="B609" s="60"/>
      <c r="C609" s="60" t="s">
        <v>534</v>
      </c>
      <c r="D609" s="12">
        <v>30</v>
      </c>
      <c r="E609" s="221">
        <v>8.1999999999999993</v>
      </c>
      <c r="F609" s="61"/>
      <c r="G609" s="16">
        <f t="shared" si="54"/>
        <v>0</v>
      </c>
      <c r="H609" s="66">
        <f t="shared" si="56"/>
        <v>0</v>
      </c>
      <c r="I609" s="16"/>
      <c r="J609" s="66">
        <f t="shared" si="57"/>
        <v>0</v>
      </c>
      <c r="K609" s="16"/>
      <c r="L609" s="16">
        <f t="shared" si="55"/>
        <v>0</v>
      </c>
    </row>
    <row r="610" spans="1:12" x14ac:dyDescent="0.2">
      <c r="A610" s="59"/>
      <c r="B610" s="60"/>
      <c r="C610" s="60" t="s">
        <v>535</v>
      </c>
      <c r="D610" s="12">
        <v>0.5</v>
      </c>
      <c r="E610" s="221">
        <v>4.8</v>
      </c>
      <c r="F610" s="61"/>
      <c r="G610" s="16">
        <f t="shared" si="54"/>
        <v>0</v>
      </c>
      <c r="H610" s="66">
        <f t="shared" si="56"/>
        <v>0</v>
      </c>
      <c r="I610" s="16"/>
      <c r="J610" s="66">
        <f t="shared" si="57"/>
        <v>0</v>
      </c>
      <c r="K610" s="16"/>
      <c r="L610" s="16">
        <f t="shared" si="55"/>
        <v>0</v>
      </c>
    </row>
    <row r="611" spans="1:12" x14ac:dyDescent="0.2">
      <c r="A611" s="59"/>
      <c r="B611" s="60"/>
      <c r="C611" s="60" t="s">
        <v>536</v>
      </c>
      <c r="D611" s="12">
        <v>0.5</v>
      </c>
      <c r="E611" s="221">
        <v>6.2</v>
      </c>
      <c r="F611" s="61"/>
      <c r="G611" s="16">
        <f t="shared" si="54"/>
        <v>0</v>
      </c>
      <c r="H611" s="66">
        <f t="shared" si="56"/>
        <v>0</v>
      </c>
      <c r="I611" s="16"/>
      <c r="J611" s="66">
        <f t="shared" si="57"/>
        <v>0</v>
      </c>
      <c r="K611" s="16"/>
      <c r="L611" s="16">
        <f t="shared" si="55"/>
        <v>0</v>
      </c>
    </row>
    <row r="612" spans="1:12" x14ac:dyDescent="0.2">
      <c r="A612" s="59"/>
      <c r="B612" s="60"/>
      <c r="C612" s="60" t="s">
        <v>537</v>
      </c>
      <c r="D612" s="12">
        <v>0.5</v>
      </c>
      <c r="E612" s="221">
        <v>7.5</v>
      </c>
      <c r="F612" s="61"/>
      <c r="G612" s="16">
        <f t="shared" si="54"/>
        <v>0</v>
      </c>
      <c r="H612" s="66">
        <f t="shared" si="56"/>
        <v>0</v>
      </c>
      <c r="I612" s="16"/>
      <c r="J612" s="66">
        <f t="shared" si="57"/>
        <v>0</v>
      </c>
      <c r="K612" s="16"/>
      <c r="L612" s="16">
        <f t="shared" si="55"/>
        <v>0</v>
      </c>
    </row>
    <row r="613" spans="1:12" x14ac:dyDescent="0.2">
      <c r="A613" s="59"/>
      <c r="B613" s="60"/>
      <c r="C613" s="60" t="s">
        <v>538</v>
      </c>
      <c r="D613" s="12">
        <v>0.5</v>
      </c>
      <c r="E613" s="221">
        <v>4.5</v>
      </c>
      <c r="F613" s="61"/>
      <c r="G613" s="16">
        <f t="shared" si="54"/>
        <v>0</v>
      </c>
      <c r="H613" s="66">
        <f t="shared" si="56"/>
        <v>0</v>
      </c>
      <c r="I613" s="16"/>
      <c r="J613" s="66">
        <f t="shared" si="57"/>
        <v>0</v>
      </c>
      <c r="K613" s="16"/>
      <c r="L613" s="16">
        <f t="shared" si="55"/>
        <v>0</v>
      </c>
    </row>
    <row r="614" spans="1:12" x14ac:dyDescent="0.2">
      <c r="A614" s="59"/>
      <c r="B614" s="60"/>
      <c r="C614" s="60" t="s">
        <v>539</v>
      </c>
      <c r="D614" s="12">
        <v>1</v>
      </c>
      <c r="E614" s="221">
        <v>4.9000000000000004</v>
      </c>
      <c r="F614" s="61"/>
      <c r="G614" s="16">
        <f t="shared" si="54"/>
        <v>0</v>
      </c>
      <c r="H614" s="66">
        <f t="shared" si="56"/>
        <v>0</v>
      </c>
      <c r="I614" s="16"/>
      <c r="J614" s="66">
        <f t="shared" si="57"/>
        <v>0</v>
      </c>
      <c r="K614" s="16"/>
      <c r="L614" s="16">
        <f t="shared" si="55"/>
        <v>0</v>
      </c>
    </row>
    <row r="615" spans="1:12" x14ac:dyDescent="0.2">
      <c r="A615" s="59"/>
      <c r="B615" s="60"/>
      <c r="C615" s="60" t="s">
        <v>539</v>
      </c>
      <c r="D615" s="12">
        <v>20</v>
      </c>
      <c r="E615" s="221">
        <v>4.9000000000000004</v>
      </c>
      <c r="F615" s="61"/>
      <c r="G615" s="16">
        <f t="shared" si="54"/>
        <v>0</v>
      </c>
      <c r="H615" s="66">
        <f t="shared" si="56"/>
        <v>0</v>
      </c>
      <c r="I615" s="16"/>
      <c r="J615" s="66">
        <f t="shared" si="57"/>
        <v>0</v>
      </c>
      <c r="K615" s="16"/>
      <c r="L615" s="16">
        <f t="shared" si="55"/>
        <v>0</v>
      </c>
    </row>
    <row r="616" spans="1:12" x14ac:dyDescent="0.2">
      <c r="A616" s="59"/>
      <c r="B616" s="60"/>
      <c r="C616" s="60" t="s">
        <v>539</v>
      </c>
      <c r="D616" s="12">
        <v>30</v>
      </c>
      <c r="E616" s="221">
        <v>4.9000000000000004</v>
      </c>
      <c r="F616" s="61"/>
      <c r="G616" s="16">
        <f t="shared" si="54"/>
        <v>0</v>
      </c>
      <c r="H616" s="66">
        <f t="shared" si="56"/>
        <v>0</v>
      </c>
      <c r="I616" s="16"/>
      <c r="J616" s="66">
        <f t="shared" si="57"/>
        <v>0</v>
      </c>
      <c r="K616" s="16"/>
      <c r="L616" s="16">
        <f t="shared" si="55"/>
        <v>0</v>
      </c>
    </row>
    <row r="617" spans="1:12" x14ac:dyDescent="0.2">
      <c r="A617" s="59"/>
      <c r="B617" s="60"/>
      <c r="C617" s="60" t="s">
        <v>540</v>
      </c>
      <c r="D617" s="12">
        <v>0.5</v>
      </c>
      <c r="E617" s="221">
        <v>7.7</v>
      </c>
      <c r="F617" s="61"/>
      <c r="G617" s="16">
        <f t="shared" si="54"/>
        <v>0</v>
      </c>
      <c r="H617" s="66">
        <f t="shared" si="56"/>
        <v>0</v>
      </c>
      <c r="I617" s="16"/>
      <c r="J617" s="66">
        <f t="shared" si="57"/>
        <v>0</v>
      </c>
      <c r="K617" s="16"/>
      <c r="L617" s="16">
        <f t="shared" si="55"/>
        <v>0</v>
      </c>
    </row>
    <row r="618" spans="1:12" x14ac:dyDescent="0.2">
      <c r="A618" s="59"/>
      <c r="B618" s="60"/>
      <c r="C618" s="60" t="s">
        <v>540</v>
      </c>
      <c r="D618" s="12">
        <v>30</v>
      </c>
      <c r="E618" s="221">
        <v>7.7</v>
      </c>
      <c r="F618" s="61"/>
      <c r="G618" s="16">
        <f t="shared" si="54"/>
        <v>0</v>
      </c>
      <c r="H618" s="66">
        <f t="shared" si="56"/>
        <v>0</v>
      </c>
      <c r="I618" s="16"/>
      <c r="J618" s="66">
        <f t="shared" si="57"/>
        <v>0</v>
      </c>
      <c r="K618" s="16"/>
      <c r="L618" s="16">
        <f t="shared" si="55"/>
        <v>0</v>
      </c>
    </row>
    <row r="619" spans="1:12" x14ac:dyDescent="0.2">
      <c r="A619" s="59"/>
      <c r="B619" s="60"/>
      <c r="C619" s="60" t="s">
        <v>541</v>
      </c>
      <c r="D619" s="12">
        <v>0.5</v>
      </c>
      <c r="E619" s="221">
        <v>4</v>
      </c>
      <c r="F619" s="61"/>
      <c r="G619" s="16">
        <f t="shared" si="54"/>
        <v>0</v>
      </c>
      <c r="H619" s="66">
        <f t="shared" si="56"/>
        <v>0</v>
      </c>
      <c r="I619" s="16"/>
      <c r="J619" s="66">
        <f t="shared" si="57"/>
        <v>0</v>
      </c>
      <c r="K619" s="16"/>
      <c r="L619" s="16">
        <f t="shared" si="55"/>
        <v>0</v>
      </c>
    </row>
    <row r="620" spans="1:12" x14ac:dyDescent="0.2">
      <c r="A620" s="59"/>
      <c r="B620" s="60"/>
      <c r="C620" s="60" t="s">
        <v>541</v>
      </c>
      <c r="D620" s="12">
        <v>30</v>
      </c>
      <c r="E620" s="221">
        <v>4</v>
      </c>
      <c r="F620" s="61"/>
      <c r="G620" s="16">
        <f t="shared" si="54"/>
        <v>0</v>
      </c>
      <c r="H620" s="66">
        <f t="shared" si="56"/>
        <v>0</v>
      </c>
      <c r="I620" s="16"/>
      <c r="J620" s="66">
        <f t="shared" si="57"/>
        <v>0</v>
      </c>
      <c r="K620" s="16"/>
      <c r="L620" s="16">
        <f t="shared" si="55"/>
        <v>0</v>
      </c>
    </row>
    <row r="621" spans="1:12" x14ac:dyDescent="0.2">
      <c r="A621" s="59"/>
      <c r="B621" s="60"/>
      <c r="C621" s="60" t="s">
        <v>542</v>
      </c>
      <c r="D621" s="12">
        <v>30</v>
      </c>
      <c r="E621" s="221">
        <v>5</v>
      </c>
      <c r="F621" s="61"/>
      <c r="G621" s="16">
        <f t="shared" si="54"/>
        <v>0</v>
      </c>
      <c r="H621" s="66">
        <f t="shared" si="56"/>
        <v>0</v>
      </c>
      <c r="I621" s="16"/>
      <c r="J621" s="66">
        <f t="shared" si="57"/>
        <v>0</v>
      </c>
      <c r="K621" s="16"/>
      <c r="L621" s="16">
        <f t="shared" si="55"/>
        <v>0</v>
      </c>
    </row>
    <row r="622" spans="1:12" x14ac:dyDescent="0.2">
      <c r="A622" s="59"/>
      <c r="B622" s="60"/>
      <c r="C622" s="60" t="s">
        <v>543</v>
      </c>
      <c r="D622" s="12">
        <v>0.5</v>
      </c>
      <c r="E622" s="221">
        <v>4.7</v>
      </c>
      <c r="F622" s="61"/>
      <c r="G622" s="16">
        <f t="shared" si="54"/>
        <v>0</v>
      </c>
      <c r="H622" s="66">
        <f t="shared" si="56"/>
        <v>0</v>
      </c>
      <c r="I622" s="16"/>
      <c r="J622" s="66">
        <f t="shared" si="57"/>
        <v>0</v>
      </c>
      <c r="K622" s="16"/>
      <c r="L622" s="16">
        <f t="shared" si="55"/>
        <v>0</v>
      </c>
    </row>
    <row r="623" spans="1:12" x14ac:dyDescent="0.2">
      <c r="A623" s="59"/>
      <c r="B623" s="60"/>
      <c r="C623" s="60" t="s">
        <v>543</v>
      </c>
      <c r="D623" s="12">
        <v>1</v>
      </c>
      <c r="E623" s="221">
        <v>4.7</v>
      </c>
      <c r="F623" s="61"/>
      <c r="G623" s="16">
        <f t="shared" si="54"/>
        <v>0</v>
      </c>
      <c r="H623" s="66">
        <f t="shared" si="56"/>
        <v>0</v>
      </c>
      <c r="I623" s="16"/>
      <c r="J623" s="66">
        <f t="shared" si="57"/>
        <v>0</v>
      </c>
      <c r="K623" s="16"/>
      <c r="L623" s="16">
        <f t="shared" si="55"/>
        <v>0</v>
      </c>
    </row>
    <row r="624" spans="1:12" x14ac:dyDescent="0.2">
      <c r="A624" s="59"/>
      <c r="B624" s="60"/>
      <c r="C624" s="60" t="s">
        <v>345</v>
      </c>
      <c r="D624" s="12">
        <v>0.5</v>
      </c>
      <c r="E624" s="221">
        <v>4.7</v>
      </c>
      <c r="F624" s="61"/>
      <c r="G624" s="16">
        <f t="shared" si="54"/>
        <v>0</v>
      </c>
      <c r="H624" s="66">
        <f t="shared" si="56"/>
        <v>0</v>
      </c>
      <c r="I624" s="16"/>
      <c r="J624" s="66">
        <f t="shared" si="57"/>
        <v>0</v>
      </c>
      <c r="K624" s="16"/>
      <c r="L624" s="16">
        <f t="shared" si="55"/>
        <v>0</v>
      </c>
    </row>
    <row r="625" spans="1:12" x14ac:dyDescent="0.2">
      <c r="A625" s="59"/>
      <c r="B625" s="60"/>
      <c r="C625" s="60" t="s">
        <v>345</v>
      </c>
      <c r="D625" s="12">
        <v>1</v>
      </c>
      <c r="E625" s="221">
        <v>4.7</v>
      </c>
      <c r="F625" s="61"/>
      <c r="G625" s="16">
        <f t="shared" si="50"/>
        <v>0</v>
      </c>
      <c r="H625" s="66">
        <f t="shared" ref="H625:H677" si="60">ROUND($H$22*G625*E625/100,2)</f>
        <v>0</v>
      </c>
      <c r="I625" s="16"/>
      <c r="J625" s="66">
        <f t="shared" ref="J625:J677" si="61">ROUND($J$22*G625*E625/100,2)</f>
        <v>0</v>
      </c>
      <c r="K625" s="16"/>
      <c r="L625" s="16">
        <f t="shared" si="53"/>
        <v>0</v>
      </c>
    </row>
    <row r="626" spans="1:12" x14ac:dyDescent="0.2">
      <c r="A626" s="59"/>
      <c r="B626" s="60"/>
      <c r="C626" s="60" t="s">
        <v>544</v>
      </c>
      <c r="D626" s="12">
        <v>0.5</v>
      </c>
      <c r="E626" s="221">
        <v>4.0999999999999996</v>
      </c>
      <c r="F626" s="61"/>
      <c r="G626" s="16">
        <f t="shared" ref="G626:G694" si="62">ROUND(D626*F626,2)</f>
        <v>0</v>
      </c>
      <c r="H626" s="66">
        <f t="shared" si="60"/>
        <v>0</v>
      </c>
      <c r="I626" s="16"/>
      <c r="J626" s="66">
        <f t="shared" si="61"/>
        <v>0</v>
      </c>
      <c r="K626" s="16"/>
      <c r="L626" s="16">
        <f t="shared" ref="L626:L694" si="63">ROUND((J626+K626)-(H626+I626),2)</f>
        <v>0</v>
      </c>
    </row>
    <row r="627" spans="1:12" x14ac:dyDescent="0.2">
      <c r="A627" s="59"/>
      <c r="B627" s="60"/>
      <c r="C627" s="60" t="s">
        <v>545</v>
      </c>
      <c r="D627" s="12">
        <v>0.33</v>
      </c>
      <c r="E627" s="221">
        <v>7</v>
      </c>
      <c r="F627" s="61"/>
      <c r="G627" s="16">
        <f t="shared" si="62"/>
        <v>0</v>
      </c>
      <c r="H627" s="66">
        <f t="shared" si="60"/>
        <v>0</v>
      </c>
      <c r="I627" s="16"/>
      <c r="J627" s="66">
        <f t="shared" si="61"/>
        <v>0</v>
      </c>
      <c r="K627" s="16"/>
      <c r="L627" s="16">
        <f t="shared" si="63"/>
        <v>0</v>
      </c>
    </row>
    <row r="628" spans="1:12" x14ac:dyDescent="0.2">
      <c r="A628" s="59"/>
      <c r="B628" s="60"/>
      <c r="C628" s="60" t="s">
        <v>546</v>
      </c>
      <c r="D628" s="12">
        <v>35</v>
      </c>
      <c r="E628" s="221">
        <v>5</v>
      </c>
      <c r="F628" s="61"/>
      <c r="G628" s="16">
        <f t="shared" si="62"/>
        <v>0</v>
      </c>
      <c r="H628" s="66">
        <f t="shared" si="60"/>
        <v>0</v>
      </c>
      <c r="I628" s="16"/>
      <c r="J628" s="66">
        <f t="shared" si="61"/>
        <v>0</v>
      </c>
      <c r="K628" s="16"/>
      <c r="L628" s="16">
        <f t="shared" si="63"/>
        <v>0</v>
      </c>
    </row>
    <row r="629" spans="1:12" x14ac:dyDescent="0.2">
      <c r="A629" s="59"/>
      <c r="B629" s="60"/>
      <c r="C629" s="60" t="s">
        <v>547</v>
      </c>
      <c r="D629" s="12">
        <v>0.5</v>
      </c>
      <c r="E629" s="221">
        <v>9.9</v>
      </c>
      <c r="F629" s="61"/>
      <c r="G629" s="16">
        <f t="shared" si="62"/>
        <v>0</v>
      </c>
      <c r="H629" s="66">
        <f t="shared" si="60"/>
        <v>0</v>
      </c>
      <c r="I629" s="16"/>
      <c r="J629" s="66">
        <f t="shared" si="61"/>
        <v>0</v>
      </c>
      <c r="K629" s="16"/>
      <c r="L629" s="16">
        <f t="shared" si="63"/>
        <v>0</v>
      </c>
    </row>
    <row r="630" spans="1:12" x14ac:dyDescent="0.2">
      <c r="A630" s="59"/>
      <c r="B630" s="60"/>
      <c r="C630" s="60" t="s">
        <v>547</v>
      </c>
      <c r="D630" s="12">
        <v>20</v>
      </c>
      <c r="E630" s="221">
        <v>9.9</v>
      </c>
      <c r="F630" s="61"/>
      <c r="G630" s="16">
        <f t="shared" si="62"/>
        <v>0</v>
      </c>
      <c r="H630" s="66">
        <f t="shared" si="60"/>
        <v>0</v>
      </c>
      <c r="I630" s="16"/>
      <c r="J630" s="66">
        <f t="shared" si="61"/>
        <v>0</v>
      </c>
      <c r="K630" s="16"/>
      <c r="L630" s="16">
        <f t="shared" si="63"/>
        <v>0</v>
      </c>
    </row>
    <row r="631" spans="1:12" x14ac:dyDescent="0.2">
      <c r="A631" s="59"/>
      <c r="B631" s="60"/>
      <c r="C631" s="60" t="s">
        <v>547</v>
      </c>
      <c r="D631" s="12">
        <v>30</v>
      </c>
      <c r="E631" s="221">
        <v>9.9</v>
      </c>
      <c r="F631" s="61"/>
      <c r="G631" s="16">
        <f t="shared" si="62"/>
        <v>0</v>
      </c>
      <c r="H631" s="66">
        <f t="shared" si="60"/>
        <v>0</v>
      </c>
      <c r="I631" s="16"/>
      <c r="J631" s="66">
        <f t="shared" si="61"/>
        <v>0</v>
      </c>
      <c r="K631" s="16"/>
      <c r="L631" s="16">
        <f t="shared" si="63"/>
        <v>0</v>
      </c>
    </row>
    <row r="632" spans="1:12" x14ac:dyDescent="0.2">
      <c r="A632" s="59"/>
      <c r="B632" s="60"/>
      <c r="C632" s="60" t="s">
        <v>548</v>
      </c>
      <c r="D632" s="12">
        <v>0.5</v>
      </c>
      <c r="E632" s="221">
        <v>6.8</v>
      </c>
      <c r="F632" s="61"/>
      <c r="G632" s="16">
        <f t="shared" si="62"/>
        <v>0</v>
      </c>
      <c r="H632" s="66">
        <f t="shared" si="60"/>
        <v>0</v>
      </c>
      <c r="I632" s="16"/>
      <c r="J632" s="66">
        <f t="shared" si="61"/>
        <v>0</v>
      </c>
      <c r="K632" s="16"/>
      <c r="L632" s="16">
        <f t="shared" si="63"/>
        <v>0</v>
      </c>
    </row>
    <row r="633" spans="1:12" x14ac:dyDescent="0.2">
      <c r="A633" s="59"/>
      <c r="B633" s="60"/>
      <c r="C633" s="60" t="s">
        <v>548</v>
      </c>
      <c r="D633" s="12">
        <v>30</v>
      </c>
      <c r="E633" s="221">
        <v>6.8</v>
      </c>
      <c r="F633" s="61"/>
      <c r="G633" s="16">
        <f t="shared" si="62"/>
        <v>0</v>
      </c>
      <c r="H633" s="66">
        <f t="shared" si="60"/>
        <v>0</v>
      </c>
      <c r="I633" s="16"/>
      <c r="J633" s="66">
        <f t="shared" si="61"/>
        <v>0</v>
      </c>
      <c r="K633" s="16"/>
      <c r="L633" s="16">
        <f t="shared" si="63"/>
        <v>0</v>
      </c>
    </row>
    <row r="634" spans="1:12" x14ac:dyDescent="0.2">
      <c r="A634" s="59"/>
      <c r="B634" s="60"/>
      <c r="C634" s="60" t="s">
        <v>549</v>
      </c>
      <c r="D634" s="12">
        <v>0.5</v>
      </c>
      <c r="E634" s="221">
        <v>4.4000000000000004</v>
      </c>
      <c r="F634" s="61"/>
      <c r="G634" s="16">
        <f t="shared" si="62"/>
        <v>0</v>
      </c>
      <c r="H634" s="66">
        <f t="shared" si="60"/>
        <v>0</v>
      </c>
      <c r="I634" s="16"/>
      <c r="J634" s="66">
        <f t="shared" si="61"/>
        <v>0</v>
      </c>
      <c r="K634" s="16"/>
      <c r="L634" s="16">
        <f t="shared" si="63"/>
        <v>0</v>
      </c>
    </row>
    <row r="635" spans="1:12" x14ac:dyDescent="0.2">
      <c r="A635" s="59"/>
      <c r="B635" s="60"/>
      <c r="C635" s="60" t="s">
        <v>550</v>
      </c>
      <c r="D635" s="12">
        <v>1</v>
      </c>
      <c r="E635" s="221">
        <v>4.5</v>
      </c>
      <c r="F635" s="61"/>
      <c r="G635" s="16">
        <f t="shared" si="62"/>
        <v>0</v>
      </c>
      <c r="H635" s="66">
        <f t="shared" si="60"/>
        <v>0</v>
      </c>
      <c r="I635" s="16"/>
      <c r="J635" s="66">
        <f t="shared" si="61"/>
        <v>0</v>
      </c>
      <c r="K635" s="16"/>
      <c r="L635" s="16">
        <f t="shared" si="63"/>
        <v>0</v>
      </c>
    </row>
    <row r="636" spans="1:12" x14ac:dyDescent="0.2">
      <c r="A636" s="59"/>
      <c r="B636" s="60"/>
      <c r="C636" s="60" t="s">
        <v>550</v>
      </c>
      <c r="D636" s="12">
        <v>1</v>
      </c>
      <c r="E636" s="221">
        <v>4.7</v>
      </c>
      <c r="F636" s="61"/>
      <c r="G636" s="16">
        <f t="shared" si="62"/>
        <v>0</v>
      </c>
      <c r="H636" s="66">
        <f t="shared" si="60"/>
        <v>0</v>
      </c>
      <c r="I636" s="16"/>
      <c r="J636" s="66">
        <f t="shared" si="61"/>
        <v>0</v>
      </c>
      <c r="K636" s="16"/>
      <c r="L636" s="16">
        <f t="shared" si="63"/>
        <v>0</v>
      </c>
    </row>
    <row r="637" spans="1:12" x14ac:dyDescent="0.2">
      <c r="A637" s="59"/>
      <c r="B637" s="60"/>
      <c r="C637" s="60" t="s">
        <v>551</v>
      </c>
      <c r="D637" s="12">
        <v>0.5</v>
      </c>
      <c r="E637" s="221">
        <v>5.6</v>
      </c>
      <c r="F637" s="61"/>
      <c r="G637" s="16">
        <f t="shared" si="62"/>
        <v>0</v>
      </c>
      <c r="H637" s="66">
        <f t="shared" si="60"/>
        <v>0</v>
      </c>
      <c r="I637" s="16"/>
      <c r="J637" s="66">
        <f t="shared" si="61"/>
        <v>0</v>
      </c>
      <c r="K637" s="16"/>
      <c r="L637" s="16">
        <f t="shared" si="63"/>
        <v>0</v>
      </c>
    </row>
    <row r="638" spans="1:12" x14ac:dyDescent="0.2">
      <c r="A638" s="59"/>
      <c r="B638" s="60"/>
      <c r="C638" s="60" t="s">
        <v>551</v>
      </c>
      <c r="D638" s="12">
        <v>30</v>
      </c>
      <c r="E638" s="221">
        <v>5.6</v>
      </c>
      <c r="F638" s="61"/>
      <c r="G638" s="16">
        <f t="shared" si="62"/>
        <v>0</v>
      </c>
      <c r="H638" s="66">
        <f t="shared" si="60"/>
        <v>0</v>
      </c>
      <c r="I638" s="16"/>
      <c r="J638" s="66">
        <f t="shared" si="61"/>
        <v>0</v>
      </c>
      <c r="K638" s="16"/>
      <c r="L638" s="16">
        <f t="shared" si="63"/>
        <v>0</v>
      </c>
    </row>
    <row r="639" spans="1:12" x14ac:dyDescent="0.2">
      <c r="A639" s="59"/>
      <c r="B639" s="60"/>
      <c r="C639" s="60" t="s">
        <v>552</v>
      </c>
      <c r="D639" s="12">
        <v>0.5</v>
      </c>
      <c r="E639" s="221">
        <v>5.8</v>
      </c>
      <c r="F639" s="61"/>
      <c r="G639" s="16">
        <f t="shared" si="62"/>
        <v>0</v>
      </c>
      <c r="H639" s="66">
        <f t="shared" si="60"/>
        <v>0</v>
      </c>
      <c r="I639" s="16"/>
      <c r="J639" s="66">
        <f t="shared" si="61"/>
        <v>0</v>
      </c>
      <c r="K639" s="16"/>
      <c r="L639" s="16">
        <f t="shared" si="63"/>
        <v>0</v>
      </c>
    </row>
    <row r="640" spans="1:12" x14ac:dyDescent="0.2">
      <c r="A640" s="59"/>
      <c r="B640" s="60"/>
      <c r="C640" s="60" t="s">
        <v>552</v>
      </c>
      <c r="D640" s="12">
        <v>30</v>
      </c>
      <c r="E640" s="221">
        <v>5.8</v>
      </c>
      <c r="F640" s="61"/>
      <c r="G640" s="16">
        <f t="shared" si="62"/>
        <v>0</v>
      </c>
      <c r="H640" s="66">
        <f t="shared" si="60"/>
        <v>0</v>
      </c>
      <c r="I640" s="16"/>
      <c r="J640" s="66">
        <f t="shared" si="61"/>
        <v>0</v>
      </c>
      <c r="K640" s="16"/>
      <c r="L640" s="16">
        <f t="shared" si="63"/>
        <v>0</v>
      </c>
    </row>
    <row r="641" spans="1:12" x14ac:dyDescent="0.2">
      <c r="A641" s="59"/>
      <c r="B641" s="60"/>
      <c r="C641" s="60" t="s">
        <v>553</v>
      </c>
      <c r="D641" s="12">
        <v>0.75</v>
      </c>
      <c r="E641" s="221">
        <v>8.1999999999999993</v>
      </c>
      <c r="F641" s="61"/>
      <c r="G641" s="16">
        <f t="shared" si="62"/>
        <v>0</v>
      </c>
      <c r="H641" s="66">
        <f t="shared" si="60"/>
        <v>0</v>
      </c>
      <c r="I641" s="16"/>
      <c r="J641" s="66">
        <f t="shared" si="61"/>
        <v>0</v>
      </c>
      <c r="K641" s="16"/>
      <c r="L641" s="16">
        <f t="shared" si="63"/>
        <v>0</v>
      </c>
    </row>
    <row r="642" spans="1:12" x14ac:dyDescent="0.2">
      <c r="A642" s="59"/>
      <c r="B642" s="60"/>
      <c r="C642" s="60" t="s">
        <v>554</v>
      </c>
      <c r="D642" s="12">
        <v>25</v>
      </c>
      <c r="E642" s="221">
        <v>4</v>
      </c>
      <c r="F642" s="61"/>
      <c r="G642" s="16">
        <f t="shared" si="62"/>
        <v>0</v>
      </c>
      <c r="H642" s="66">
        <f t="shared" si="60"/>
        <v>0</v>
      </c>
      <c r="I642" s="16"/>
      <c r="J642" s="66">
        <f t="shared" si="61"/>
        <v>0</v>
      </c>
      <c r="K642" s="16"/>
      <c r="L642" s="16">
        <f t="shared" si="63"/>
        <v>0</v>
      </c>
    </row>
    <row r="643" spans="1:12" x14ac:dyDescent="0.2">
      <c r="A643" s="59"/>
      <c r="B643" s="60"/>
      <c r="C643" s="60" t="s">
        <v>555</v>
      </c>
      <c r="D643" s="12">
        <v>0.5</v>
      </c>
      <c r="E643" s="221">
        <v>5.4</v>
      </c>
      <c r="F643" s="61"/>
      <c r="G643" s="16">
        <f t="shared" si="62"/>
        <v>0</v>
      </c>
      <c r="H643" s="66">
        <f t="shared" si="60"/>
        <v>0</v>
      </c>
      <c r="I643" s="16"/>
      <c r="J643" s="66">
        <f t="shared" si="61"/>
        <v>0</v>
      </c>
      <c r="K643" s="16"/>
      <c r="L643" s="16">
        <f t="shared" si="63"/>
        <v>0</v>
      </c>
    </row>
    <row r="644" spans="1:12" x14ac:dyDescent="0.2">
      <c r="A644" s="59"/>
      <c r="B644" s="60"/>
      <c r="C644" s="60" t="s">
        <v>555</v>
      </c>
      <c r="D644" s="12">
        <v>0.5</v>
      </c>
      <c r="E644" s="221">
        <v>5.6</v>
      </c>
      <c r="F644" s="61"/>
      <c r="G644" s="16">
        <f t="shared" si="62"/>
        <v>0</v>
      </c>
      <c r="H644" s="66">
        <f t="shared" si="60"/>
        <v>0</v>
      </c>
      <c r="I644" s="16"/>
      <c r="J644" s="66">
        <f t="shared" si="61"/>
        <v>0</v>
      </c>
      <c r="K644" s="16"/>
      <c r="L644" s="16">
        <f t="shared" si="63"/>
        <v>0</v>
      </c>
    </row>
    <row r="645" spans="1:12" x14ac:dyDescent="0.2">
      <c r="A645" s="59"/>
      <c r="B645" s="60"/>
      <c r="C645" s="60" t="s">
        <v>555</v>
      </c>
      <c r="D645" s="12">
        <v>30</v>
      </c>
      <c r="E645" s="221">
        <v>5.6</v>
      </c>
      <c r="F645" s="61"/>
      <c r="G645" s="16">
        <f t="shared" si="62"/>
        <v>0</v>
      </c>
      <c r="H645" s="66">
        <f t="shared" si="60"/>
        <v>0</v>
      </c>
      <c r="I645" s="16"/>
      <c r="J645" s="66">
        <f t="shared" si="61"/>
        <v>0</v>
      </c>
      <c r="K645" s="16"/>
      <c r="L645" s="16">
        <f t="shared" si="63"/>
        <v>0</v>
      </c>
    </row>
    <row r="646" spans="1:12" x14ac:dyDescent="0.2">
      <c r="A646" s="59"/>
      <c r="B646" s="60"/>
      <c r="C646" s="60" t="s">
        <v>556</v>
      </c>
      <c r="D646" s="12">
        <v>0.5</v>
      </c>
      <c r="E646" s="221">
        <v>4</v>
      </c>
      <c r="F646" s="61"/>
      <c r="G646" s="16">
        <f t="shared" si="62"/>
        <v>0</v>
      </c>
      <c r="H646" s="66">
        <f t="shared" si="60"/>
        <v>0</v>
      </c>
      <c r="I646" s="16"/>
      <c r="J646" s="66">
        <f t="shared" si="61"/>
        <v>0</v>
      </c>
      <c r="K646" s="16"/>
      <c r="L646" s="16">
        <f t="shared" si="63"/>
        <v>0</v>
      </c>
    </row>
    <row r="647" spans="1:12" x14ac:dyDescent="0.2">
      <c r="A647" s="59"/>
      <c r="B647" s="60"/>
      <c r="C647" s="60" t="s">
        <v>557</v>
      </c>
      <c r="D647" s="12">
        <v>0.5</v>
      </c>
      <c r="E647" s="221">
        <v>5.8</v>
      </c>
      <c r="F647" s="61"/>
      <c r="G647" s="16">
        <f t="shared" si="62"/>
        <v>0</v>
      </c>
      <c r="H647" s="66">
        <f t="shared" si="60"/>
        <v>0</v>
      </c>
      <c r="I647" s="16"/>
      <c r="J647" s="66">
        <f t="shared" si="61"/>
        <v>0</v>
      </c>
      <c r="K647" s="16"/>
      <c r="L647" s="16">
        <f t="shared" si="63"/>
        <v>0</v>
      </c>
    </row>
    <row r="648" spans="1:12" x14ac:dyDescent="0.2">
      <c r="A648" s="59"/>
      <c r="B648" s="60"/>
      <c r="C648" s="60" t="s">
        <v>557</v>
      </c>
      <c r="D648" s="12">
        <v>20</v>
      </c>
      <c r="E648" s="221">
        <v>5.8</v>
      </c>
      <c r="F648" s="61"/>
      <c r="G648" s="16">
        <f t="shared" si="62"/>
        <v>0</v>
      </c>
      <c r="H648" s="66">
        <f t="shared" si="60"/>
        <v>0</v>
      </c>
      <c r="I648" s="16"/>
      <c r="J648" s="66">
        <f t="shared" si="61"/>
        <v>0</v>
      </c>
      <c r="K648" s="16"/>
      <c r="L648" s="16">
        <f t="shared" si="63"/>
        <v>0</v>
      </c>
    </row>
    <row r="649" spans="1:12" x14ac:dyDescent="0.2">
      <c r="A649" s="59"/>
      <c r="B649" s="60"/>
      <c r="C649" s="60" t="s">
        <v>557</v>
      </c>
      <c r="D649" s="12">
        <v>30</v>
      </c>
      <c r="E649" s="221">
        <v>5.8</v>
      </c>
      <c r="F649" s="61"/>
      <c r="G649" s="16">
        <f t="shared" si="62"/>
        <v>0</v>
      </c>
      <c r="H649" s="66">
        <f t="shared" si="60"/>
        <v>0</v>
      </c>
      <c r="I649" s="16"/>
      <c r="J649" s="66">
        <f t="shared" si="61"/>
        <v>0</v>
      </c>
      <c r="K649" s="16"/>
      <c r="L649" s="16">
        <f t="shared" si="63"/>
        <v>0</v>
      </c>
    </row>
    <row r="650" spans="1:12" x14ac:dyDescent="0.2">
      <c r="A650" s="59"/>
      <c r="B650" s="60"/>
      <c r="C650" s="60" t="s">
        <v>558</v>
      </c>
      <c r="D650" s="12">
        <v>0.5</v>
      </c>
      <c r="E650" s="221">
        <v>4.8</v>
      </c>
      <c r="F650" s="61"/>
      <c r="G650" s="16">
        <f t="shared" ref="G650:G689" si="64">ROUND(D650*F650,2)</f>
        <v>0</v>
      </c>
      <c r="H650" s="66">
        <f t="shared" si="60"/>
        <v>0</v>
      </c>
      <c r="I650" s="16"/>
      <c r="J650" s="66">
        <f t="shared" si="61"/>
        <v>0</v>
      </c>
      <c r="K650" s="16"/>
      <c r="L650" s="16">
        <f t="shared" si="63"/>
        <v>0</v>
      </c>
    </row>
    <row r="651" spans="1:12" x14ac:dyDescent="0.2">
      <c r="A651" s="59"/>
      <c r="B651" s="60"/>
      <c r="C651" s="60" t="s">
        <v>558</v>
      </c>
      <c r="D651" s="12">
        <v>30</v>
      </c>
      <c r="E651" s="221">
        <v>4.8</v>
      </c>
      <c r="F651" s="61"/>
      <c r="G651" s="16">
        <f t="shared" si="64"/>
        <v>0</v>
      </c>
      <c r="H651" s="66">
        <f t="shared" si="60"/>
        <v>0</v>
      </c>
      <c r="I651" s="16"/>
      <c r="J651" s="66">
        <f t="shared" si="61"/>
        <v>0</v>
      </c>
      <c r="K651" s="16"/>
      <c r="L651" s="16">
        <f t="shared" si="63"/>
        <v>0</v>
      </c>
    </row>
    <row r="652" spans="1:12" x14ac:dyDescent="0.2">
      <c r="A652" s="59"/>
      <c r="B652" s="60"/>
      <c r="C652" s="60" t="s">
        <v>559</v>
      </c>
      <c r="D652" s="12">
        <v>0.33</v>
      </c>
      <c r="E652" s="221">
        <v>5</v>
      </c>
      <c r="F652" s="61"/>
      <c r="G652" s="16">
        <f t="shared" si="64"/>
        <v>0</v>
      </c>
      <c r="H652" s="66">
        <f t="shared" si="60"/>
        <v>0</v>
      </c>
      <c r="I652" s="16"/>
      <c r="J652" s="66">
        <f t="shared" si="61"/>
        <v>0</v>
      </c>
      <c r="K652" s="16"/>
      <c r="L652" s="16">
        <f t="shared" si="63"/>
        <v>0</v>
      </c>
    </row>
    <row r="653" spans="1:12" x14ac:dyDescent="0.2">
      <c r="A653" s="59"/>
      <c r="B653" s="60"/>
      <c r="C653" s="60" t="s">
        <v>559</v>
      </c>
      <c r="D653" s="12">
        <v>30</v>
      </c>
      <c r="E653" s="221">
        <v>5</v>
      </c>
      <c r="F653" s="61"/>
      <c r="G653" s="16">
        <f t="shared" si="64"/>
        <v>0</v>
      </c>
      <c r="H653" s="66">
        <f t="shared" si="60"/>
        <v>0</v>
      </c>
      <c r="I653" s="16"/>
      <c r="J653" s="66">
        <f t="shared" si="61"/>
        <v>0</v>
      </c>
      <c r="K653" s="16"/>
      <c r="L653" s="16">
        <f t="shared" si="63"/>
        <v>0</v>
      </c>
    </row>
    <row r="654" spans="1:12" x14ac:dyDescent="0.2">
      <c r="A654" s="59"/>
      <c r="B654" s="60"/>
      <c r="C654" s="60" t="s">
        <v>560</v>
      </c>
      <c r="D654" s="12">
        <v>0.5</v>
      </c>
      <c r="E654" s="221">
        <v>6.9</v>
      </c>
      <c r="F654" s="61"/>
      <c r="G654" s="16">
        <f t="shared" si="64"/>
        <v>0</v>
      </c>
      <c r="H654" s="66">
        <f t="shared" si="60"/>
        <v>0</v>
      </c>
      <c r="I654" s="16"/>
      <c r="J654" s="66">
        <f t="shared" si="61"/>
        <v>0</v>
      </c>
      <c r="K654" s="16"/>
      <c r="L654" s="16">
        <f t="shared" si="63"/>
        <v>0</v>
      </c>
    </row>
    <row r="655" spans="1:12" x14ac:dyDescent="0.2">
      <c r="A655" s="59"/>
      <c r="B655" s="60"/>
      <c r="C655" s="60" t="s">
        <v>560</v>
      </c>
      <c r="D655" s="12">
        <v>30</v>
      </c>
      <c r="E655" s="221">
        <v>6.9</v>
      </c>
      <c r="F655" s="61"/>
      <c r="G655" s="16">
        <f t="shared" si="64"/>
        <v>0</v>
      </c>
      <c r="H655" s="66">
        <f t="shared" si="60"/>
        <v>0</v>
      </c>
      <c r="I655" s="16"/>
      <c r="J655" s="66">
        <f t="shared" si="61"/>
        <v>0</v>
      </c>
      <c r="K655" s="16"/>
      <c r="L655" s="16">
        <f t="shared" si="63"/>
        <v>0</v>
      </c>
    </row>
    <row r="656" spans="1:12" x14ac:dyDescent="0.2">
      <c r="A656" s="59"/>
      <c r="B656" s="60"/>
      <c r="C656" s="60" t="s">
        <v>561</v>
      </c>
      <c r="D656" s="12">
        <v>30</v>
      </c>
      <c r="E656" s="221">
        <v>4.5</v>
      </c>
      <c r="F656" s="61"/>
      <c r="G656" s="16">
        <f t="shared" si="64"/>
        <v>0</v>
      </c>
      <c r="H656" s="66">
        <f t="shared" si="60"/>
        <v>0</v>
      </c>
      <c r="I656" s="16"/>
      <c r="J656" s="66">
        <f t="shared" si="61"/>
        <v>0</v>
      </c>
      <c r="K656" s="16"/>
      <c r="L656" s="16">
        <f t="shared" si="63"/>
        <v>0</v>
      </c>
    </row>
    <row r="657" spans="1:12" x14ac:dyDescent="0.2">
      <c r="A657" s="59"/>
      <c r="B657" s="60"/>
      <c r="C657" s="60" t="s">
        <v>311</v>
      </c>
      <c r="D657" s="12">
        <v>1</v>
      </c>
      <c r="E657" s="221">
        <v>4.5</v>
      </c>
      <c r="F657" s="61"/>
      <c r="G657" s="16">
        <f t="shared" si="64"/>
        <v>0</v>
      </c>
      <c r="H657" s="66">
        <f t="shared" si="60"/>
        <v>0</v>
      </c>
      <c r="I657" s="16"/>
      <c r="J657" s="66">
        <f t="shared" si="61"/>
        <v>0</v>
      </c>
      <c r="K657" s="16"/>
      <c r="L657" s="16">
        <f t="shared" si="63"/>
        <v>0</v>
      </c>
    </row>
    <row r="658" spans="1:12" x14ac:dyDescent="0.2">
      <c r="A658" s="59"/>
      <c r="B658" s="60"/>
      <c r="C658" s="60" t="s">
        <v>562</v>
      </c>
      <c r="D658" s="12">
        <v>0.5</v>
      </c>
      <c r="E658" s="221">
        <v>7</v>
      </c>
      <c r="F658" s="61"/>
      <c r="G658" s="16">
        <f t="shared" si="64"/>
        <v>0</v>
      </c>
      <c r="H658" s="66">
        <f t="shared" si="60"/>
        <v>0</v>
      </c>
      <c r="I658" s="16"/>
      <c r="J658" s="66">
        <f t="shared" si="61"/>
        <v>0</v>
      </c>
      <c r="K658" s="16"/>
      <c r="L658" s="16">
        <f t="shared" si="63"/>
        <v>0</v>
      </c>
    </row>
    <row r="659" spans="1:12" x14ac:dyDescent="0.2">
      <c r="A659" s="59"/>
      <c r="B659" s="60"/>
      <c r="C659" s="60" t="s">
        <v>562</v>
      </c>
      <c r="D659" s="12">
        <v>30</v>
      </c>
      <c r="E659" s="221">
        <v>7</v>
      </c>
      <c r="F659" s="61"/>
      <c r="G659" s="16">
        <f t="shared" si="64"/>
        <v>0</v>
      </c>
      <c r="H659" s="66">
        <f t="shared" si="60"/>
        <v>0</v>
      </c>
      <c r="I659" s="16"/>
      <c r="J659" s="66">
        <f t="shared" si="61"/>
        <v>0</v>
      </c>
      <c r="K659" s="16"/>
      <c r="L659" s="16">
        <f t="shared" si="63"/>
        <v>0</v>
      </c>
    </row>
    <row r="660" spans="1:12" x14ac:dyDescent="0.2">
      <c r="A660" s="59"/>
      <c r="B660" s="60"/>
      <c r="C660" s="60" t="s">
        <v>563</v>
      </c>
      <c r="D660" s="12">
        <v>30</v>
      </c>
      <c r="E660" s="221">
        <v>4.9000000000000004</v>
      </c>
      <c r="F660" s="61"/>
      <c r="G660" s="16">
        <f t="shared" si="64"/>
        <v>0</v>
      </c>
      <c r="H660" s="66">
        <f t="shared" si="60"/>
        <v>0</v>
      </c>
      <c r="I660" s="16"/>
      <c r="J660" s="66">
        <f t="shared" si="61"/>
        <v>0</v>
      </c>
      <c r="K660" s="16"/>
      <c r="L660" s="16">
        <f t="shared" si="63"/>
        <v>0</v>
      </c>
    </row>
    <row r="661" spans="1:12" x14ac:dyDescent="0.2">
      <c r="A661" s="59"/>
      <c r="B661" s="60"/>
      <c r="C661" s="60" t="s">
        <v>564</v>
      </c>
      <c r="D661" s="12">
        <v>0.33</v>
      </c>
      <c r="E661" s="221">
        <v>5</v>
      </c>
      <c r="F661" s="61"/>
      <c r="G661" s="16">
        <f t="shared" si="64"/>
        <v>0</v>
      </c>
      <c r="H661" s="66">
        <f t="shared" si="60"/>
        <v>0</v>
      </c>
      <c r="I661" s="16"/>
      <c r="J661" s="66">
        <f t="shared" si="61"/>
        <v>0</v>
      </c>
      <c r="K661" s="16"/>
      <c r="L661" s="16">
        <f t="shared" si="63"/>
        <v>0</v>
      </c>
    </row>
    <row r="662" spans="1:12" x14ac:dyDescent="0.2">
      <c r="A662" s="59"/>
      <c r="B662" s="60"/>
      <c r="C662" s="60" t="s">
        <v>565</v>
      </c>
      <c r="D662" s="12">
        <v>0.33</v>
      </c>
      <c r="E662" s="221">
        <v>5.7</v>
      </c>
      <c r="F662" s="61"/>
      <c r="G662" s="16">
        <f t="shared" si="64"/>
        <v>0</v>
      </c>
      <c r="H662" s="66">
        <f t="shared" si="60"/>
        <v>0</v>
      </c>
      <c r="I662" s="16"/>
      <c r="J662" s="66">
        <f t="shared" si="61"/>
        <v>0</v>
      </c>
      <c r="K662" s="16"/>
      <c r="L662" s="16">
        <f t="shared" si="63"/>
        <v>0</v>
      </c>
    </row>
    <row r="663" spans="1:12" x14ac:dyDescent="0.2">
      <c r="A663" s="59"/>
      <c r="B663" s="60"/>
      <c r="C663" s="60" t="s">
        <v>565</v>
      </c>
      <c r="D663" s="12">
        <v>1</v>
      </c>
      <c r="E663" s="221">
        <v>5.7</v>
      </c>
      <c r="F663" s="61"/>
      <c r="G663" s="16">
        <f t="shared" si="64"/>
        <v>0</v>
      </c>
      <c r="H663" s="66">
        <f t="shared" si="60"/>
        <v>0</v>
      </c>
      <c r="I663" s="16"/>
      <c r="J663" s="66">
        <f t="shared" si="61"/>
        <v>0</v>
      </c>
      <c r="K663" s="16"/>
      <c r="L663" s="16">
        <f t="shared" si="63"/>
        <v>0</v>
      </c>
    </row>
    <row r="664" spans="1:12" x14ac:dyDescent="0.2">
      <c r="A664" s="59"/>
      <c r="B664" s="60"/>
      <c r="C664" s="60" t="s">
        <v>566</v>
      </c>
      <c r="D664" s="12">
        <v>0.5</v>
      </c>
      <c r="E664" s="221">
        <v>5.3</v>
      </c>
      <c r="F664" s="61"/>
      <c r="G664" s="16">
        <f t="shared" si="64"/>
        <v>0</v>
      </c>
      <c r="H664" s="66">
        <f t="shared" si="60"/>
        <v>0</v>
      </c>
      <c r="I664" s="16"/>
      <c r="J664" s="66">
        <f t="shared" si="61"/>
        <v>0</v>
      </c>
      <c r="K664" s="16"/>
      <c r="L664" s="16">
        <f t="shared" si="63"/>
        <v>0</v>
      </c>
    </row>
    <row r="665" spans="1:12" x14ac:dyDescent="0.2">
      <c r="A665" s="59"/>
      <c r="B665" s="60"/>
      <c r="C665" s="60" t="s">
        <v>566</v>
      </c>
      <c r="D665" s="12">
        <v>0.5</v>
      </c>
      <c r="E665" s="221">
        <v>5.8</v>
      </c>
      <c r="F665" s="61"/>
      <c r="G665" s="16">
        <f t="shared" si="64"/>
        <v>0</v>
      </c>
      <c r="H665" s="66">
        <f t="shared" si="60"/>
        <v>0</v>
      </c>
      <c r="I665" s="16"/>
      <c r="J665" s="66">
        <f t="shared" si="61"/>
        <v>0</v>
      </c>
      <c r="K665" s="16"/>
      <c r="L665" s="16">
        <f t="shared" si="63"/>
        <v>0</v>
      </c>
    </row>
    <row r="666" spans="1:12" x14ac:dyDescent="0.2">
      <c r="A666" s="59"/>
      <c r="B666" s="60"/>
      <c r="C666" s="60" t="s">
        <v>567</v>
      </c>
      <c r="D666" s="12">
        <v>0.75</v>
      </c>
      <c r="E666" s="221">
        <v>5.5</v>
      </c>
      <c r="F666" s="61"/>
      <c r="G666" s="16">
        <f t="shared" si="64"/>
        <v>0</v>
      </c>
      <c r="H666" s="66">
        <f t="shared" si="60"/>
        <v>0</v>
      </c>
      <c r="I666" s="16"/>
      <c r="J666" s="66">
        <f t="shared" si="61"/>
        <v>0</v>
      </c>
      <c r="K666" s="16"/>
      <c r="L666" s="16">
        <f t="shared" si="63"/>
        <v>0</v>
      </c>
    </row>
    <row r="667" spans="1:12" x14ac:dyDescent="0.2">
      <c r="A667" s="59"/>
      <c r="B667" s="60"/>
      <c r="C667" s="60" t="s">
        <v>567</v>
      </c>
      <c r="D667" s="12">
        <v>30</v>
      </c>
      <c r="E667" s="221">
        <v>5.5</v>
      </c>
      <c r="F667" s="61"/>
      <c r="G667" s="16">
        <f t="shared" si="64"/>
        <v>0</v>
      </c>
      <c r="H667" s="66">
        <f t="shared" si="60"/>
        <v>0</v>
      </c>
      <c r="I667" s="16"/>
      <c r="J667" s="66">
        <f t="shared" si="61"/>
        <v>0</v>
      </c>
      <c r="K667" s="16"/>
      <c r="L667" s="16">
        <f t="shared" si="63"/>
        <v>0</v>
      </c>
    </row>
    <row r="668" spans="1:12" x14ac:dyDescent="0.2">
      <c r="A668" s="59"/>
      <c r="B668" s="60"/>
      <c r="C668" s="60" t="s">
        <v>568</v>
      </c>
      <c r="D668" s="12">
        <v>30</v>
      </c>
      <c r="E668" s="221">
        <v>4.3</v>
      </c>
      <c r="F668" s="61"/>
      <c r="G668" s="16">
        <f t="shared" si="64"/>
        <v>0</v>
      </c>
      <c r="H668" s="66">
        <f t="shared" si="60"/>
        <v>0</v>
      </c>
      <c r="I668" s="16"/>
      <c r="J668" s="66">
        <f t="shared" si="61"/>
        <v>0</v>
      </c>
      <c r="K668" s="16"/>
      <c r="L668" s="16">
        <f t="shared" si="63"/>
        <v>0</v>
      </c>
    </row>
    <row r="669" spans="1:12" x14ac:dyDescent="0.2">
      <c r="A669" s="59"/>
      <c r="B669" s="60"/>
      <c r="C669" s="60" t="s">
        <v>569</v>
      </c>
      <c r="D669" s="12">
        <v>0.5</v>
      </c>
      <c r="E669" s="221">
        <v>6.3</v>
      </c>
      <c r="F669" s="61"/>
      <c r="G669" s="16">
        <f t="shared" si="64"/>
        <v>0</v>
      </c>
      <c r="H669" s="66">
        <f t="shared" si="60"/>
        <v>0</v>
      </c>
      <c r="I669" s="16"/>
      <c r="J669" s="66">
        <f t="shared" si="61"/>
        <v>0</v>
      </c>
      <c r="K669" s="16"/>
      <c r="L669" s="16">
        <f t="shared" si="63"/>
        <v>0</v>
      </c>
    </row>
    <row r="670" spans="1:12" x14ac:dyDescent="0.2">
      <c r="A670" s="59"/>
      <c r="B670" s="60"/>
      <c r="C670" s="60" t="s">
        <v>569</v>
      </c>
      <c r="D670" s="12">
        <v>30</v>
      </c>
      <c r="E670" s="221">
        <v>6.3</v>
      </c>
      <c r="F670" s="61"/>
      <c r="G670" s="16">
        <f t="shared" si="64"/>
        <v>0</v>
      </c>
      <c r="H670" s="66">
        <f t="shared" si="60"/>
        <v>0</v>
      </c>
      <c r="I670" s="16"/>
      <c r="J670" s="66">
        <f t="shared" si="61"/>
        <v>0</v>
      </c>
      <c r="K670" s="16"/>
      <c r="L670" s="16">
        <f t="shared" si="63"/>
        <v>0</v>
      </c>
    </row>
    <row r="671" spans="1:12" x14ac:dyDescent="0.2">
      <c r="A671" s="59"/>
      <c r="B671" s="60"/>
      <c r="C671" s="60" t="s">
        <v>569</v>
      </c>
      <c r="D671" s="12">
        <v>50</v>
      </c>
      <c r="E671" s="221">
        <v>6.3</v>
      </c>
      <c r="F671" s="61"/>
      <c r="G671" s="16">
        <f t="shared" si="64"/>
        <v>0</v>
      </c>
      <c r="H671" s="66">
        <f t="shared" si="60"/>
        <v>0</v>
      </c>
      <c r="I671" s="16"/>
      <c r="J671" s="66">
        <f t="shared" si="61"/>
        <v>0</v>
      </c>
      <c r="K671" s="16"/>
      <c r="L671" s="16">
        <f t="shared" si="63"/>
        <v>0</v>
      </c>
    </row>
    <row r="672" spans="1:12" x14ac:dyDescent="0.2">
      <c r="A672" s="59"/>
      <c r="B672" s="60"/>
      <c r="C672" s="60" t="s">
        <v>570</v>
      </c>
      <c r="D672" s="12">
        <v>0.5</v>
      </c>
      <c r="E672" s="221">
        <v>11.4</v>
      </c>
      <c r="F672" s="61"/>
      <c r="G672" s="16">
        <f t="shared" si="64"/>
        <v>0</v>
      </c>
      <c r="H672" s="66">
        <f t="shared" si="60"/>
        <v>0</v>
      </c>
      <c r="I672" s="16"/>
      <c r="J672" s="66">
        <f t="shared" si="61"/>
        <v>0</v>
      </c>
      <c r="K672" s="16"/>
      <c r="L672" s="16">
        <f t="shared" si="63"/>
        <v>0</v>
      </c>
    </row>
    <row r="673" spans="1:12" x14ac:dyDescent="0.2">
      <c r="A673" s="59"/>
      <c r="B673" s="60"/>
      <c r="C673" s="60" t="s">
        <v>570</v>
      </c>
      <c r="D673" s="12">
        <v>20</v>
      </c>
      <c r="E673" s="221">
        <v>11.4</v>
      </c>
      <c r="F673" s="61"/>
      <c r="G673" s="16">
        <f t="shared" si="64"/>
        <v>0</v>
      </c>
      <c r="H673" s="66">
        <f t="shared" si="60"/>
        <v>0</v>
      </c>
      <c r="I673" s="16"/>
      <c r="J673" s="66">
        <f t="shared" si="61"/>
        <v>0</v>
      </c>
      <c r="K673" s="16"/>
      <c r="L673" s="16">
        <f t="shared" si="63"/>
        <v>0</v>
      </c>
    </row>
    <row r="674" spans="1:12" x14ac:dyDescent="0.2">
      <c r="A674" s="59"/>
      <c r="B674" s="60"/>
      <c r="C674" s="60" t="s">
        <v>571</v>
      </c>
      <c r="D674" s="12">
        <v>1</v>
      </c>
      <c r="E674" s="221">
        <v>5.9</v>
      </c>
      <c r="F674" s="61"/>
      <c r="G674" s="16">
        <f t="shared" si="64"/>
        <v>0</v>
      </c>
      <c r="H674" s="66">
        <f t="shared" si="60"/>
        <v>0</v>
      </c>
      <c r="I674" s="16"/>
      <c r="J674" s="66">
        <f t="shared" si="61"/>
        <v>0</v>
      </c>
      <c r="K674" s="16"/>
      <c r="L674" s="16">
        <f t="shared" si="63"/>
        <v>0</v>
      </c>
    </row>
    <row r="675" spans="1:12" x14ac:dyDescent="0.2">
      <c r="A675" s="59"/>
      <c r="B675" s="60"/>
      <c r="C675" s="60" t="s">
        <v>571</v>
      </c>
      <c r="D675" s="12">
        <v>0.3</v>
      </c>
      <c r="E675" s="221">
        <v>7.5</v>
      </c>
      <c r="F675" s="61"/>
      <c r="G675" s="16">
        <f t="shared" si="64"/>
        <v>0</v>
      </c>
      <c r="H675" s="66">
        <f t="shared" si="60"/>
        <v>0</v>
      </c>
      <c r="I675" s="16"/>
      <c r="J675" s="66">
        <f t="shared" si="61"/>
        <v>0</v>
      </c>
      <c r="K675" s="16"/>
      <c r="L675" s="16">
        <f t="shared" si="63"/>
        <v>0</v>
      </c>
    </row>
    <row r="676" spans="1:12" x14ac:dyDescent="0.2">
      <c r="A676" s="59"/>
      <c r="B676" s="60"/>
      <c r="C676" s="60" t="s">
        <v>571</v>
      </c>
      <c r="D676" s="12">
        <v>0.33</v>
      </c>
      <c r="E676" s="221">
        <v>7.5</v>
      </c>
      <c r="F676" s="61"/>
      <c r="G676" s="16">
        <f t="shared" si="64"/>
        <v>0</v>
      </c>
      <c r="H676" s="66">
        <f t="shared" si="60"/>
        <v>0</v>
      </c>
      <c r="I676" s="16"/>
      <c r="J676" s="66">
        <f t="shared" si="61"/>
        <v>0</v>
      </c>
      <c r="K676" s="16"/>
      <c r="L676" s="16">
        <f t="shared" si="63"/>
        <v>0</v>
      </c>
    </row>
    <row r="677" spans="1:12" x14ac:dyDescent="0.2">
      <c r="A677" s="59"/>
      <c r="B677" s="60"/>
      <c r="C677" s="60" t="s">
        <v>571</v>
      </c>
      <c r="D677" s="12">
        <v>0.5</v>
      </c>
      <c r="E677" s="221">
        <v>7.5</v>
      </c>
      <c r="F677" s="61"/>
      <c r="G677" s="16">
        <f t="shared" si="64"/>
        <v>0</v>
      </c>
      <c r="H677" s="66">
        <f t="shared" si="60"/>
        <v>0</v>
      </c>
      <c r="I677" s="16"/>
      <c r="J677" s="66">
        <f t="shared" si="61"/>
        <v>0</v>
      </c>
      <c r="K677" s="16"/>
      <c r="L677" s="16">
        <f t="shared" si="63"/>
        <v>0</v>
      </c>
    </row>
    <row r="678" spans="1:12" x14ac:dyDescent="0.2">
      <c r="A678" s="59"/>
      <c r="B678" s="60"/>
      <c r="C678" s="60" t="s">
        <v>572</v>
      </c>
      <c r="D678" s="12">
        <v>0.33</v>
      </c>
      <c r="E678" s="221">
        <v>6.5</v>
      </c>
      <c r="F678" s="61"/>
      <c r="G678" s="16">
        <f t="shared" si="64"/>
        <v>0</v>
      </c>
      <c r="H678" s="66">
        <f t="shared" ref="H678:H717" si="65">ROUND($H$22*G678*E678/100,2)</f>
        <v>0</v>
      </c>
      <c r="I678" s="16"/>
      <c r="J678" s="66">
        <f t="shared" ref="J678:J717" si="66">ROUND($J$22*G678*E678/100,2)</f>
        <v>0</v>
      </c>
      <c r="K678" s="16"/>
      <c r="L678" s="16">
        <f t="shared" si="63"/>
        <v>0</v>
      </c>
    </row>
    <row r="679" spans="1:12" x14ac:dyDescent="0.2">
      <c r="A679" s="59"/>
      <c r="B679" s="60"/>
      <c r="C679" s="60" t="s">
        <v>572</v>
      </c>
      <c r="D679" s="12">
        <v>1</v>
      </c>
      <c r="E679" s="221">
        <v>6.5</v>
      </c>
      <c r="F679" s="61"/>
      <c r="G679" s="16">
        <f t="shared" si="64"/>
        <v>0</v>
      </c>
      <c r="H679" s="66">
        <f t="shared" si="65"/>
        <v>0</v>
      </c>
      <c r="I679" s="16"/>
      <c r="J679" s="66">
        <f t="shared" si="66"/>
        <v>0</v>
      </c>
      <c r="K679" s="16"/>
      <c r="L679" s="16">
        <f t="shared" si="63"/>
        <v>0</v>
      </c>
    </row>
    <row r="680" spans="1:12" x14ac:dyDescent="0.2">
      <c r="A680" s="59"/>
      <c r="B680" s="60"/>
      <c r="C680" s="60" t="s">
        <v>572</v>
      </c>
      <c r="D680" s="12">
        <v>30</v>
      </c>
      <c r="E680" s="221">
        <v>6.5</v>
      </c>
      <c r="F680" s="61"/>
      <c r="G680" s="16">
        <f t="shared" si="64"/>
        <v>0</v>
      </c>
      <c r="H680" s="66">
        <f t="shared" si="65"/>
        <v>0</v>
      </c>
      <c r="I680" s="16"/>
      <c r="J680" s="66">
        <f t="shared" si="66"/>
        <v>0</v>
      </c>
      <c r="K680" s="16"/>
      <c r="L680" s="16">
        <f t="shared" si="63"/>
        <v>0</v>
      </c>
    </row>
    <row r="681" spans="1:12" x14ac:dyDescent="0.2">
      <c r="A681" s="59"/>
      <c r="B681" s="60"/>
      <c r="C681" s="60" t="s">
        <v>572</v>
      </c>
      <c r="D681" s="12">
        <v>0.5</v>
      </c>
      <c r="E681" s="221">
        <v>7.2</v>
      </c>
      <c r="F681" s="61"/>
      <c r="G681" s="16">
        <f t="shared" si="64"/>
        <v>0</v>
      </c>
      <c r="H681" s="66">
        <f t="shared" si="65"/>
        <v>0</v>
      </c>
      <c r="I681" s="16"/>
      <c r="J681" s="66">
        <f t="shared" si="66"/>
        <v>0</v>
      </c>
      <c r="K681" s="16"/>
      <c r="L681" s="16">
        <f t="shared" si="63"/>
        <v>0</v>
      </c>
    </row>
    <row r="682" spans="1:12" x14ac:dyDescent="0.2">
      <c r="A682" s="59"/>
      <c r="B682" s="60"/>
      <c r="C682" s="60" t="s">
        <v>572</v>
      </c>
      <c r="D682" s="12">
        <v>1</v>
      </c>
      <c r="E682" s="221">
        <v>7.2</v>
      </c>
      <c r="F682" s="61"/>
      <c r="G682" s="16">
        <f t="shared" si="64"/>
        <v>0</v>
      </c>
      <c r="H682" s="66">
        <f t="shared" si="65"/>
        <v>0</v>
      </c>
      <c r="I682" s="16"/>
      <c r="J682" s="66">
        <f t="shared" si="66"/>
        <v>0</v>
      </c>
      <c r="K682" s="16"/>
      <c r="L682" s="16">
        <f t="shared" si="63"/>
        <v>0</v>
      </c>
    </row>
    <row r="683" spans="1:12" x14ac:dyDescent="0.2">
      <c r="A683" s="59"/>
      <c r="B683" s="60"/>
      <c r="C683" s="60" t="s">
        <v>573</v>
      </c>
      <c r="D683" s="12">
        <v>20</v>
      </c>
      <c r="E683" s="221">
        <v>5.6</v>
      </c>
      <c r="F683" s="61"/>
      <c r="G683" s="16">
        <f t="shared" si="64"/>
        <v>0</v>
      </c>
      <c r="H683" s="66">
        <f t="shared" si="65"/>
        <v>0</v>
      </c>
      <c r="I683" s="16"/>
      <c r="J683" s="66">
        <f t="shared" si="66"/>
        <v>0</v>
      </c>
      <c r="K683" s="16"/>
      <c r="L683" s="16">
        <f t="shared" si="63"/>
        <v>0</v>
      </c>
    </row>
    <row r="684" spans="1:12" x14ac:dyDescent="0.2">
      <c r="A684" s="59"/>
      <c r="B684" s="60"/>
      <c r="C684" s="60" t="s">
        <v>573</v>
      </c>
      <c r="D684" s="12">
        <v>30</v>
      </c>
      <c r="E684" s="221">
        <v>5.6</v>
      </c>
      <c r="F684" s="61"/>
      <c r="G684" s="16">
        <f t="shared" si="64"/>
        <v>0</v>
      </c>
      <c r="H684" s="66">
        <f t="shared" si="65"/>
        <v>0</v>
      </c>
      <c r="I684" s="16"/>
      <c r="J684" s="66">
        <f t="shared" si="66"/>
        <v>0</v>
      </c>
      <c r="K684" s="16"/>
      <c r="L684" s="16">
        <f t="shared" si="63"/>
        <v>0</v>
      </c>
    </row>
    <row r="685" spans="1:12" x14ac:dyDescent="0.2">
      <c r="A685" s="59"/>
      <c r="B685" s="60"/>
      <c r="C685" s="60" t="s">
        <v>574</v>
      </c>
      <c r="D685" s="12">
        <v>0.33</v>
      </c>
      <c r="E685" s="221">
        <v>6.3</v>
      </c>
      <c r="F685" s="61"/>
      <c r="G685" s="16">
        <f t="shared" si="64"/>
        <v>0</v>
      </c>
      <c r="H685" s="66">
        <f t="shared" si="65"/>
        <v>0</v>
      </c>
      <c r="I685" s="16"/>
      <c r="J685" s="66">
        <f t="shared" si="66"/>
        <v>0</v>
      </c>
      <c r="K685" s="16"/>
      <c r="L685" s="16">
        <f t="shared" si="63"/>
        <v>0</v>
      </c>
    </row>
    <row r="686" spans="1:12" x14ac:dyDescent="0.2">
      <c r="A686" s="59"/>
      <c r="B686" s="60"/>
      <c r="C686" s="60" t="s">
        <v>574</v>
      </c>
      <c r="D686" s="12">
        <v>30</v>
      </c>
      <c r="E686" s="221">
        <v>6.3</v>
      </c>
      <c r="F686" s="61"/>
      <c r="G686" s="16">
        <f t="shared" si="64"/>
        <v>0</v>
      </c>
      <c r="H686" s="66">
        <f t="shared" si="65"/>
        <v>0</v>
      </c>
      <c r="I686" s="16"/>
      <c r="J686" s="66">
        <f t="shared" si="66"/>
        <v>0</v>
      </c>
      <c r="K686" s="16"/>
      <c r="L686" s="16">
        <f t="shared" si="63"/>
        <v>0</v>
      </c>
    </row>
    <row r="687" spans="1:12" x14ac:dyDescent="0.2">
      <c r="A687" s="59"/>
      <c r="B687" s="60"/>
      <c r="C687" s="60" t="s">
        <v>575</v>
      </c>
      <c r="D687" s="12">
        <v>0.33</v>
      </c>
      <c r="E687" s="221">
        <v>6.4</v>
      </c>
      <c r="F687" s="61"/>
      <c r="G687" s="16">
        <f t="shared" si="64"/>
        <v>0</v>
      </c>
      <c r="H687" s="66">
        <f t="shared" si="65"/>
        <v>0</v>
      </c>
      <c r="I687" s="16"/>
      <c r="J687" s="66">
        <f t="shared" si="66"/>
        <v>0</v>
      </c>
      <c r="K687" s="16"/>
      <c r="L687" s="16">
        <f t="shared" si="63"/>
        <v>0</v>
      </c>
    </row>
    <row r="688" spans="1:12" x14ac:dyDescent="0.2">
      <c r="A688" s="59"/>
      <c r="B688" s="60"/>
      <c r="C688" s="60" t="s">
        <v>575</v>
      </c>
      <c r="D688" s="12">
        <v>30</v>
      </c>
      <c r="E688" s="221">
        <v>6.4</v>
      </c>
      <c r="F688" s="61"/>
      <c r="G688" s="16">
        <f t="shared" si="64"/>
        <v>0</v>
      </c>
      <c r="H688" s="66">
        <f t="shared" si="65"/>
        <v>0</v>
      </c>
      <c r="I688" s="16"/>
      <c r="J688" s="66">
        <f t="shared" si="66"/>
        <v>0</v>
      </c>
      <c r="K688" s="16"/>
      <c r="L688" s="16">
        <f t="shared" si="63"/>
        <v>0</v>
      </c>
    </row>
    <row r="689" spans="1:12" x14ac:dyDescent="0.2">
      <c r="A689" s="59"/>
      <c r="B689" s="60"/>
      <c r="C689" s="60" t="s">
        <v>576</v>
      </c>
      <c r="D689" s="12">
        <v>0.5</v>
      </c>
      <c r="E689" s="221">
        <v>5.5</v>
      </c>
      <c r="F689" s="61"/>
      <c r="G689" s="16">
        <f t="shared" si="64"/>
        <v>0</v>
      </c>
      <c r="H689" s="66">
        <f t="shared" si="65"/>
        <v>0</v>
      </c>
      <c r="I689" s="16"/>
      <c r="J689" s="66">
        <f t="shared" si="66"/>
        <v>0</v>
      </c>
      <c r="K689" s="16"/>
      <c r="L689" s="16">
        <f t="shared" si="63"/>
        <v>0</v>
      </c>
    </row>
    <row r="690" spans="1:12" x14ac:dyDescent="0.2">
      <c r="A690" s="59"/>
      <c r="B690" s="60"/>
      <c r="C690" s="60" t="s">
        <v>576</v>
      </c>
      <c r="D690" s="12">
        <v>1</v>
      </c>
      <c r="E690" s="221">
        <v>5.5</v>
      </c>
      <c r="F690" s="61"/>
      <c r="G690" s="16">
        <f t="shared" si="62"/>
        <v>0</v>
      </c>
      <c r="H690" s="66">
        <f t="shared" si="65"/>
        <v>0</v>
      </c>
      <c r="I690" s="16"/>
      <c r="J690" s="66">
        <f t="shared" si="66"/>
        <v>0</v>
      </c>
      <c r="K690" s="16"/>
      <c r="L690" s="16">
        <f t="shared" si="63"/>
        <v>0</v>
      </c>
    </row>
    <row r="691" spans="1:12" x14ac:dyDescent="0.2">
      <c r="A691" s="59"/>
      <c r="B691" s="60"/>
      <c r="C691" s="60" t="s">
        <v>576</v>
      </c>
      <c r="D691" s="12">
        <v>30</v>
      </c>
      <c r="E691" s="221">
        <v>5.5</v>
      </c>
      <c r="F691" s="61"/>
      <c r="G691" s="16">
        <f t="shared" si="62"/>
        <v>0</v>
      </c>
      <c r="H691" s="66">
        <f t="shared" si="65"/>
        <v>0</v>
      </c>
      <c r="I691" s="16"/>
      <c r="J691" s="66">
        <f t="shared" si="66"/>
        <v>0</v>
      </c>
      <c r="K691" s="16"/>
      <c r="L691" s="16">
        <f t="shared" si="63"/>
        <v>0</v>
      </c>
    </row>
    <row r="692" spans="1:12" x14ac:dyDescent="0.2">
      <c r="A692" s="59"/>
      <c r="B692" s="60"/>
      <c r="C692" s="60" t="s">
        <v>577</v>
      </c>
      <c r="D692" s="12">
        <v>30</v>
      </c>
      <c r="E692" s="221">
        <v>5.8</v>
      </c>
      <c r="F692" s="61"/>
      <c r="G692" s="16">
        <f t="shared" si="62"/>
        <v>0</v>
      </c>
      <c r="H692" s="66">
        <f t="shared" si="65"/>
        <v>0</v>
      </c>
      <c r="I692" s="16"/>
      <c r="J692" s="66">
        <f t="shared" si="66"/>
        <v>0</v>
      </c>
      <c r="K692" s="16"/>
      <c r="L692" s="16">
        <f t="shared" si="63"/>
        <v>0</v>
      </c>
    </row>
    <row r="693" spans="1:12" x14ac:dyDescent="0.2">
      <c r="A693" s="59"/>
      <c r="B693" s="60"/>
      <c r="C693" s="60" t="s">
        <v>577</v>
      </c>
      <c r="D693" s="12">
        <v>30</v>
      </c>
      <c r="E693" s="221">
        <v>6.6</v>
      </c>
      <c r="F693" s="61"/>
      <c r="G693" s="16">
        <f t="shared" si="62"/>
        <v>0</v>
      </c>
      <c r="H693" s="66">
        <f t="shared" si="65"/>
        <v>0</v>
      </c>
      <c r="I693" s="16"/>
      <c r="J693" s="66">
        <f t="shared" si="66"/>
        <v>0</v>
      </c>
      <c r="K693" s="16"/>
      <c r="L693" s="16">
        <f t="shared" si="63"/>
        <v>0</v>
      </c>
    </row>
    <row r="694" spans="1:12" x14ac:dyDescent="0.2">
      <c r="A694" s="59"/>
      <c r="B694" s="60"/>
      <c r="C694" s="60" t="s">
        <v>578</v>
      </c>
      <c r="D694" s="12">
        <v>0.5</v>
      </c>
      <c r="E694" s="221">
        <v>4.7</v>
      </c>
      <c r="F694" s="61"/>
      <c r="G694" s="16">
        <f t="shared" si="62"/>
        <v>0</v>
      </c>
      <c r="H694" s="66">
        <f t="shared" si="65"/>
        <v>0</v>
      </c>
      <c r="I694" s="16"/>
      <c r="J694" s="66">
        <f t="shared" si="66"/>
        <v>0</v>
      </c>
      <c r="K694" s="16"/>
      <c r="L694" s="16">
        <f t="shared" si="63"/>
        <v>0</v>
      </c>
    </row>
    <row r="695" spans="1:12" x14ac:dyDescent="0.2">
      <c r="A695" s="59"/>
      <c r="B695" s="60"/>
      <c r="C695" s="60" t="s">
        <v>578</v>
      </c>
      <c r="D695" s="12">
        <v>0.5</v>
      </c>
      <c r="E695" s="221">
        <v>5.4</v>
      </c>
      <c r="F695" s="61"/>
      <c r="G695" s="16">
        <f t="shared" ref="G695" si="67">ROUND(D695*F695,2)</f>
        <v>0</v>
      </c>
      <c r="H695" s="66">
        <f t="shared" si="65"/>
        <v>0</v>
      </c>
      <c r="I695" s="16"/>
      <c r="J695" s="66">
        <f t="shared" si="66"/>
        <v>0</v>
      </c>
      <c r="K695" s="16"/>
      <c r="L695" s="16">
        <f t="shared" ref="L695" si="68">ROUND((J695+K695)-(H695+I695),2)</f>
        <v>0</v>
      </c>
    </row>
    <row r="696" spans="1:12" x14ac:dyDescent="0.2">
      <c r="A696" s="59"/>
      <c r="B696" s="60"/>
      <c r="C696" s="60" t="s">
        <v>578</v>
      </c>
      <c r="D696" s="12">
        <v>0.5</v>
      </c>
      <c r="E696" s="221">
        <v>7.5</v>
      </c>
      <c r="F696" s="61"/>
      <c r="G696" s="16">
        <f t="shared" ref="G696:G717" si="69">ROUND(D696*F696,2)</f>
        <v>0</v>
      </c>
      <c r="H696" s="66">
        <f t="shared" si="65"/>
        <v>0</v>
      </c>
      <c r="I696" s="16"/>
      <c r="J696" s="66">
        <f t="shared" si="66"/>
        <v>0</v>
      </c>
      <c r="K696" s="16"/>
      <c r="L696" s="16">
        <f t="shared" ref="L696:L717" si="70">ROUND((J696+K696)-(H696+I696),2)</f>
        <v>0</v>
      </c>
    </row>
    <row r="697" spans="1:12" x14ac:dyDescent="0.2">
      <c r="A697" s="59"/>
      <c r="B697" s="60"/>
      <c r="C697" s="60" t="s">
        <v>579</v>
      </c>
      <c r="D697" s="12">
        <v>0.5</v>
      </c>
      <c r="E697" s="221">
        <v>5.3</v>
      </c>
      <c r="F697" s="61"/>
      <c r="G697" s="16">
        <f t="shared" si="69"/>
        <v>0</v>
      </c>
      <c r="H697" s="66">
        <f t="shared" si="65"/>
        <v>0</v>
      </c>
      <c r="I697" s="16"/>
      <c r="J697" s="66">
        <f t="shared" si="66"/>
        <v>0</v>
      </c>
      <c r="K697" s="16"/>
      <c r="L697" s="16">
        <f t="shared" si="70"/>
        <v>0</v>
      </c>
    </row>
    <row r="698" spans="1:12" x14ac:dyDescent="0.2">
      <c r="A698" s="59"/>
      <c r="B698" s="60"/>
      <c r="C698" s="60" t="s">
        <v>580</v>
      </c>
      <c r="D698" s="12">
        <v>0.5</v>
      </c>
      <c r="E698" s="221">
        <v>6.5</v>
      </c>
      <c r="F698" s="61"/>
      <c r="G698" s="16">
        <f t="shared" si="69"/>
        <v>0</v>
      </c>
      <c r="H698" s="66">
        <f t="shared" si="65"/>
        <v>0</v>
      </c>
      <c r="I698" s="16"/>
      <c r="J698" s="66">
        <f t="shared" si="66"/>
        <v>0</v>
      </c>
      <c r="K698" s="16"/>
      <c r="L698" s="16">
        <f t="shared" si="70"/>
        <v>0</v>
      </c>
    </row>
    <row r="699" spans="1:12" x14ac:dyDescent="0.2">
      <c r="A699" s="59"/>
      <c r="B699" s="60"/>
      <c r="C699" s="60" t="s">
        <v>580</v>
      </c>
      <c r="D699" s="12">
        <v>20</v>
      </c>
      <c r="E699" s="221">
        <v>6.5</v>
      </c>
      <c r="F699" s="61"/>
      <c r="G699" s="16">
        <f t="shared" si="69"/>
        <v>0</v>
      </c>
      <c r="H699" s="66">
        <f t="shared" si="65"/>
        <v>0</v>
      </c>
      <c r="I699" s="16"/>
      <c r="J699" s="66">
        <f t="shared" si="66"/>
        <v>0</v>
      </c>
      <c r="K699" s="16"/>
      <c r="L699" s="16">
        <f t="shared" si="70"/>
        <v>0</v>
      </c>
    </row>
    <row r="700" spans="1:12" x14ac:dyDescent="0.2">
      <c r="A700" s="59"/>
      <c r="B700" s="60"/>
      <c r="C700" s="60" t="s">
        <v>580</v>
      </c>
      <c r="D700" s="12">
        <v>0.5</v>
      </c>
      <c r="E700" s="221">
        <v>8.5</v>
      </c>
      <c r="F700" s="61"/>
      <c r="G700" s="16">
        <f t="shared" si="69"/>
        <v>0</v>
      </c>
      <c r="H700" s="66">
        <f t="shared" si="65"/>
        <v>0</v>
      </c>
      <c r="I700" s="16"/>
      <c r="J700" s="66">
        <f t="shared" si="66"/>
        <v>0</v>
      </c>
      <c r="K700" s="16"/>
      <c r="L700" s="16">
        <f t="shared" si="70"/>
        <v>0</v>
      </c>
    </row>
    <row r="701" spans="1:12" x14ac:dyDescent="0.2">
      <c r="A701" s="59"/>
      <c r="B701" s="60"/>
      <c r="C701" s="60" t="s">
        <v>581</v>
      </c>
      <c r="D701" s="12">
        <v>33</v>
      </c>
      <c r="E701" s="221">
        <v>7</v>
      </c>
      <c r="F701" s="61"/>
      <c r="G701" s="16">
        <f t="shared" si="69"/>
        <v>0</v>
      </c>
      <c r="H701" s="66">
        <f t="shared" si="65"/>
        <v>0</v>
      </c>
      <c r="I701" s="16"/>
      <c r="J701" s="66">
        <f t="shared" si="66"/>
        <v>0</v>
      </c>
      <c r="K701" s="16"/>
      <c r="L701" s="16">
        <f t="shared" si="70"/>
        <v>0</v>
      </c>
    </row>
    <row r="702" spans="1:12" x14ac:dyDescent="0.2">
      <c r="A702" s="59"/>
      <c r="B702" s="60"/>
      <c r="C702" s="60" t="s">
        <v>582</v>
      </c>
      <c r="D702" s="12">
        <v>0.5</v>
      </c>
      <c r="E702" s="221">
        <v>4</v>
      </c>
      <c r="F702" s="61"/>
      <c r="G702" s="16">
        <f t="shared" si="69"/>
        <v>0</v>
      </c>
      <c r="H702" s="66">
        <f t="shared" si="65"/>
        <v>0</v>
      </c>
      <c r="I702" s="16"/>
      <c r="J702" s="66">
        <f t="shared" si="66"/>
        <v>0</v>
      </c>
      <c r="K702" s="16"/>
      <c r="L702" s="16">
        <f t="shared" si="70"/>
        <v>0</v>
      </c>
    </row>
    <row r="703" spans="1:12" x14ac:dyDescent="0.2">
      <c r="A703" s="59"/>
      <c r="B703" s="60"/>
      <c r="C703" s="60" t="s">
        <v>582</v>
      </c>
      <c r="D703" s="12">
        <v>30</v>
      </c>
      <c r="E703" s="221">
        <v>4</v>
      </c>
      <c r="F703" s="61"/>
      <c r="G703" s="16">
        <f t="shared" si="69"/>
        <v>0</v>
      </c>
      <c r="H703" s="66">
        <f t="shared" si="65"/>
        <v>0</v>
      </c>
      <c r="I703" s="16"/>
      <c r="J703" s="66">
        <f t="shared" si="66"/>
        <v>0</v>
      </c>
      <c r="K703" s="16"/>
      <c r="L703" s="16">
        <f t="shared" si="70"/>
        <v>0</v>
      </c>
    </row>
    <row r="704" spans="1:12" x14ac:dyDescent="0.2">
      <c r="A704" s="59"/>
      <c r="B704" s="60"/>
      <c r="C704" s="60" t="s">
        <v>583</v>
      </c>
      <c r="D704" s="12">
        <v>0.5</v>
      </c>
      <c r="E704" s="221">
        <v>4.3</v>
      </c>
      <c r="F704" s="61"/>
      <c r="G704" s="16">
        <f t="shared" si="69"/>
        <v>0</v>
      </c>
      <c r="H704" s="66">
        <f t="shared" si="65"/>
        <v>0</v>
      </c>
      <c r="I704" s="16"/>
      <c r="J704" s="66">
        <f t="shared" si="66"/>
        <v>0</v>
      </c>
      <c r="K704" s="16"/>
      <c r="L704" s="16">
        <f t="shared" si="70"/>
        <v>0</v>
      </c>
    </row>
    <row r="705" spans="1:12" x14ac:dyDescent="0.2">
      <c r="A705" s="59"/>
      <c r="B705" s="60"/>
      <c r="C705" s="60" t="s">
        <v>583</v>
      </c>
      <c r="D705" s="12">
        <v>30</v>
      </c>
      <c r="E705" s="221">
        <v>4.3</v>
      </c>
      <c r="F705" s="61"/>
      <c r="G705" s="16">
        <f t="shared" si="69"/>
        <v>0</v>
      </c>
      <c r="H705" s="66">
        <f t="shared" si="65"/>
        <v>0</v>
      </c>
      <c r="I705" s="16"/>
      <c r="J705" s="66">
        <f t="shared" si="66"/>
        <v>0</v>
      </c>
      <c r="K705" s="16"/>
      <c r="L705" s="16">
        <f t="shared" si="70"/>
        <v>0</v>
      </c>
    </row>
    <row r="706" spans="1:12" x14ac:dyDescent="0.2">
      <c r="A706" s="59"/>
      <c r="B706" s="60"/>
      <c r="C706" s="60" t="s">
        <v>584</v>
      </c>
      <c r="D706" s="12">
        <v>0.5</v>
      </c>
      <c r="E706" s="221">
        <v>5.6</v>
      </c>
      <c r="F706" s="61"/>
      <c r="G706" s="16">
        <f t="shared" si="69"/>
        <v>0</v>
      </c>
      <c r="H706" s="66">
        <f t="shared" si="65"/>
        <v>0</v>
      </c>
      <c r="I706" s="16"/>
      <c r="J706" s="66">
        <f t="shared" si="66"/>
        <v>0</v>
      </c>
      <c r="K706" s="16"/>
      <c r="L706" s="16">
        <f t="shared" si="70"/>
        <v>0</v>
      </c>
    </row>
    <row r="707" spans="1:12" x14ac:dyDescent="0.2">
      <c r="A707" s="59"/>
      <c r="B707" s="60"/>
      <c r="C707" s="60" t="s">
        <v>584</v>
      </c>
      <c r="D707" s="12">
        <v>1</v>
      </c>
      <c r="E707" s="221">
        <v>5.6</v>
      </c>
      <c r="F707" s="61"/>
      <c r="G707" s="16">
        <f t="shared" si="69"/>
        <v>0</v>
      </c>
      <c r="H707" s="66">
        <f t="shared" si="65"/>
        <v>0</v>
      </c>
      <c r="I707" s="16"/>
      <c r="J707" s="66">
        <f t="shared" si="66"/>
        <v>0</v>
      </c>
      <c r="K707" s="16"/>
      <c r="L707" s="16">
        <f t="shared" si="70"/>
        <v>0</v>
      </c>
    </row>
    <row r="708" spans="1:12" x14ac:dyDescent="0.2">
      <c r="A708" s="59"/>
      <c r="B708" s="60"/>
      <c r="C708" s="60" t="s">
        <v>584</v>
      </c>
      <c r="D708" s="12">
        <v>30</v>
      </c>
      <c r="E708" s="221">
        <v>5.6</v>
      </c>
      <c r="F708" s="61"/>
      <c r="G708" s="16">
        <f t="shared" si="69"/>
        <v>0</v>
      </c>
      <c r="H708" s="66">
        <f t="shared" si="65"/>
        <v>0</v>
      </c>
      <c r="I708" s="16"/>
      <c r="J708" s="66">
        <f t="shared" si="66"/>
        <v>0</v>
      </c>
      <c r="K708" s="16"/>
      <c r="L708" s="16">
        <f t="shared" si="70"/>
        <v>0</v>
      </c>
    </row>
    <row r="709" spans="1:12" x14ac:dyDescent="0.2">
      <c r="A709" s="59"/>
      <c r="B709" s="60"/>
      <c r="C709" s="60" t="s">
        <v>585</v>
      </c>
      <c r="D709" s="12">
        <v>0.75</v>
      </c>
      <c r="E709" s="221">
        <v>3.7</v>
      </c>
      <c r="F709" s="61"/>
      <c r="G709" s="16">
        <f t="shared" si="69"/>
        <v>0</v>
      </c>
      <c r="H709" s="66">
        <f t="shared" si="65"/>
        <v>0</v>
      </c>
      <c r="I709" s="16"/>
      <c r="J709" s="66">
        <f t="shared" si="66"/>
        <v>0</v>
      </c>
      <c r="K709" s="16"/>
      <c r="L709" s="16">
        <f t="shared" si="70"/>
        <v>0</v>
      </c>
    </row>
    <row r="710" spans="1:12" x14ac:dyDescent="0.2">
      <c r="A710" s="59"/>
      <c r="B710" s="60"/>
      <c r="C710" s="60" t="s">
        <v>586</v>
      </c>
      <c r="D710" s="12">
        <v>0.5</v>
      </c>
      <c r="E710" s="221">
        <v>6.8</v>
      </c>
      <c r="F710" s="61"/>
      <c r="G710" s="16">
        <f t="shared" si="69"/>
        <v>0</v>
      </c>
      <c r="H710" s="66">
        <f t="shared" si="65"/>
        <v>0</v>
      </c>
      <c r="I710" s="16"/>
      <c r="J710" s="66">
        <f t="shared" si="66"/>
        <v>0</v>
      </c>
      <c r="K710" s="16"/>
      <c r="L710" s="16">
        <f t="shared" si="70"/>
        <v>0</v>
      </c>
    </row>
    <row r="711" spans="1:12" x14ac:dyDescent="0.2">
      <c r="A711" s="59"/>
      <c r="B711" s="60"/>
      <c r="C711" s="60" t="s">
        <v>587</v>
      </c>
      <c r="D711" s="12">
        <v>0.33</v>
      </c>
      <c r="E711" s="221">
        <v>5.7</v>
      </c>
      <c r="F711" s="61"/>
      <c r="G711" s="16">
        <f t="shared" si="69"/>
        <v>0</v>
      </c>
      <c r="H711" s="66">
        <f t="shared" si="65"/>
        <v>0</v>
      </c>
      <c r="I711" s="16"/>
      <c r="J711" s="66">
        <f t="shared" si="66"/>
        <v>0</v>
      </c>
      <c r="K711" s="16"/>
      <c r="L711" s="16">
        <f t="shared" si="70"/>
        <v>0</v>
      </c>
    </row>
    <row r="712" spans="1:12" x14ac:dyDescent="0.2">
      <c r="A712" s="59"/>
      <c r="B712" s="60"/>
      <c r="C712" s="60" t="s">
        <v>587</v>
      </c>
      <c r="D712" s="12">
        <v>30</v>
      </c>
      <c r="E712" s="221">
        <v>5.7</v>
      </c>
      <c r="F712" s="61"/>
      <c r="G712" s="16">
        <f t="shared" ref="G712" si="71">ROUND(D712*F712,2)</f>
        <v>0</v>
      </c>
      <c r="H712" s="66">
        <f t="shared" si="65"/>
        <v>0</v>
      </c>
      <c r="I712" s="16"/>
      <c r="J712" s="66">
        <f t="shared" si="66"/>
        <v>0</v>
      </c>
      <c r="K712" s="16"/>
      <c r="L712" s="16">
        <f t="shared" ref="L712" si="72">ROUND((J712+K712)-(H712+I712),2)</f>
        <v>0</v>
      </c>
    </row>
    <row r="713" spans="1:12" x14ac:dyDescent="0.2">
      <c r="A713" s="59"/>
      <c r="B713" s="60"/>
      <c r="C713" s="60" t="s">
        <v>588</v>
      </c>
      <c r="D713" s="12">
        <v>0.5</v>
      </c>
      <c r="E713" s="221">
        <v>5</v>
      </c>
      <c r="F713" s="61"/>
      <c r="G713" s="16">
        <f t="shared" si="69"/>
        <v>0</v>
      </c>
      <c r="H713" s="66">
        <f t="shared" si="65"/>
        <v>0</v>
      </c>
      <c r="I713" s="16"/>
      <c r="J713" s="66">
        <f t="shared" si="66"/>
        <v>0</v>
      </c>
      <c r="K713" s="16"/>
      <c r="L713" s="16">
        <f t="shared" si="70"/>
        <v>0</v>
      </c>
    </row>
    <row r="714" spans="1:12" x14ac:dyDescent="0.2">
      <c r="A714" s="59"/>
      <c r="B714" s="60"/>
      <c r="C714" s="60" t="s">
        <v>588</v>
      </c>
      <c r="D714" s="12">
        <v>20</v>
      </c>
      <c r="E714" s="221">
        <v>5</v>
      </c>
      <c r="F714" s="61"/>
      <c r="G714" s="16">
        <f t="shared" si="69"/>
        <v>0</v>
      </c>
      <c r="H714" s="66">
        <f t="shared" si="65"/>
        <v>0</v>
      </c>
      <c r="I714" s="16"/>
      <c r="J714" s="66">
        <f t="shared" si="66"/>
        <v>0</v>
      </c>
      <c r="K714" s="16"/>
      <c r="L714" s="16">
        <f t="shared" si="70"/>
        <v>0</v>
      </c>
    </row>
    <row r="715" spans="1:12" x14ac:dyDescent="0.2">
      <c r="A715" s="59"/>
      <c r="B715" s="60"/>
      <c r="C715" s="60" t="s">
        <v>589</v>
      </c>
      <c r="D715" s="12">
        <v>0.33</v>
      </c>
      <c r="E715" s="221">
        <v>7</v>
      </c>
      <c r="F715" s="61"/>
      <c r="G715" s="16">
        <f t="shared" si="69"/>
        <v>0</v>
      </c>
      <c r="H715" s="66">
        <f t="shared" si="65"/>
        <v>0</v>
      </c>
      <c r="I715" s="16"/>
      <c r="J715" s="66">
        <f t="shared" si="66"/>
        <v>0</v>
      </c>
      <c r="K715" s="16"/>
      <c r="L715" s="16">
        <f t="shared" si="70"/>
        <v>0</v>
      </c>
    </row>
    <row r="716" spans="1:12" x14ac:dyDescent="0.2">
      <c r="A716" s="59"/>
      <c r="B716" s="60"/>
      <c r="C716" s="60" t="s">
        <v>589</v>
      </c>
      <c r="D716" s="12">
        <v>30</v>
      </c>
      <c r="E716" s="221">
        <v>7</v>
      </c>
      <c r="F716" s="61"/>
      <c r="G716" s="16">
        <f t="shared" si="69"/>
        <v>0</v>
      </c>
      <c r="H716" s="66">
        <f t="shared" si="65"/>
        <v>0</v>
      </c>
      <c r="I716" s="16"/>
      <c r="J716" s="66">
        <f t="shared" si="66"/>
        <v>0</v>
      </c>
      <c r="K716" s="16"/>
      <c r="L716" s="16">
        <f t="shared" si="70"/>
        <v>0</v>
      </c>
    </row>
    <row r="717" spans="1:12" x14ac:dyDescent="0.2">
      <c r="A717" s="59"/>
      <c r="B717" s="60"/>
      <c r="C717" s="60" t="s">
        <v>590</v>
      </c>
      <c r="D717" s="12">
        <v>30</v>
      </c>
      <c r="E717" s="221">
        <v>4.2</v>
      </c>
      <c r="F717" s="61"/>
      <c r="G717" s="16">
        <f t="shared" si="69"/>
        <v>0</v>
      </c>
      <c r="H717" s="66">
        <f t="shared" si="65"/>
        <v>0</v>
      </c>
      <c r="I717" s="16"/>
      <c r="J717" s="66">
        <f t="shared" si="66"/>
        <v>0</v>
      </c>
      <c r="K717" s="16"/>
      <c r="L717" s="16">
        <f t="shared" si="70"/>
        <v>0</v>
      </c>
    </row>
    <row r="718" spans="1:12" x14ac:dyDescent="0.2">
      <c r="A718" s="59"/>
      <c r="B718" s="60"/>
      <c r="C718" s="60" t="s">
        <v>590</v>
      </c>
      <c r="D718" s="12">
        <v>0.5</v>
      </c>
      <c r="E718" s="221">
        <v>5.2</v>
      </c>
      <c r="F718" s="61"/>
      <c r="G718" s="16">
        <f t="shared" ref="G718:G726" si="73">ROUND(D718*F718,2)</f>
        <v>0</v>
      </c>
      <c r="H718" s="66">
        <f t="shared" ref="H718:H726" si="74">ROUND($H$22*G718*E718/100,2)</f>
        <v>0</v>
      </c>
      <c r="I718" s="16"/>
      <c r="J718" s="66">
        <f t="shared" ref="J718:J726" si="75">ROUND($J$22*G718*E718/100,2)</f>
        <v>0</v>
      </c>
      <c r="K718" s="16"/>
      <c r="L718" s="16">
        <f t="shared" ref="L718:L726" si="76">ROUND((J718+K718)-(H718+I718),2)</f>
        <v>0</v>
      </c>
    </row>
    <row r="719" spans="1:12" x14ac:dyDescent="0.2">
      <c r="A719" s="59"/>
      <c r="B719" s="60"/>
      <c r="C719" s="60" t="s">
        <v>590</v>
      </c>
      <c r="D719" s="12">
        <v>1</v>
      </c>
      <c r="E719" s="221">
        <v>5.2</v>
      </c>
      <c r="F719" s="61"/>
      <c r="G719" s="16">
        <f t="shared" si="73"/>
        <v>0</v>
      </c>
      <c r="H719" s="66">
        <f t="shared" si="74"/>
        <v>0</v>
      </c>
      <c r="I719" s="16"/>
      <c r="J719" s="66">
        <f t="shared" si="75"/>
        <v>0</v>
      </c>
      <c r="K719" s="16"/>
      <c r="L719" s="16">
        <f t="shared" si="76"/>
        <v>0</v>
      </c>
    </row>
    <row r="720" spans="1:12" x14ac:dyDescent="0.2">
      <c r="A720" s="59"/>
      <c r="B720" s="60"/>
      <c r="C720" s="60" t="s">
        <v>590</v>
      </c>
      <c r="D720" s="12">
        <v>20</v>
      </c>
      <c r="E720" s="221">
        <v>5.2</v>
      </c>
      <c r="F720" s="61"/>
      <c r="G720" s="16">
        <f t="shared" si="73"/>
        <v>0</v>
      </c>
      <c r="H720" s="66">
        <f t="shared" si="74"/>
        <v>0</v>
      </c>
      <c r="I720" s="16"/>
      <c r="J720" s="66">
        <f t="shared" si="75"/>
        <v>0</v>
      </c>
      <c r="K720" s="16"/>
      <c r="L720" s="16">
        <f t="shared" si="76"/>
        <v>0</v>
      </c>
    </row>
    <row r="721" spans="1:12" x14ac:dyDescent="0.2">
      <c r="A721" s="59"/>
      <c r="B721" s="60"/>
      <c r="C721" s="60" t="s">
        <v>590</v>
      </c>
      <c r="D721" s="12">
        <v>30</v>
      </c>
      <c r="E721" s="221">
        <v>5.2</v>
      </c>
      <c r="F721" s="61"/>
      <c r="G721" s="16">
        <f t="shared" si="73"/>
        <v>0</v>
      </c>
      <c r="H721" s="66">
        <f t="shared" si="74"/>
        <v>0</v>
      </c>
      <c r="I721" s="16"/>
      <c r="J721" s="66">
        <f t="shared" si="75"/>
        <v>0</v>
      </c>
      <c r="K721" s="16"/>
      <c r="L721" s="16">
        <f t="shared" si="76"/>
        <v>0</v>
      </c>
    </row>
    <row r="722" spans="1:12" x14ac:dyDescent="0.2">
      <c r="A722" s="59"/>
      <c r="B722" s="60"/>
      <c r="C722" s="60" t="s">
        <v>591</v>
      </c>
      <c r="D722" s="12">
        <v>0.5</v>
      </c>
      <c r="E722" s="221">
        <v>4.8</v>
      </c>
      <c r="F722" s="61"/>
      <c r="G722" s="16">
        <f t="shared" si="73"/>
        <v>0</v>
      </c>
      <c r="H722" s="66">
        <f t="shared" si="74"/>
        <v>0</v>
      </c>
      <c r="I722" s="16"/>
      <c r="J722" s="66">
        <f t="shared" si="75"/>
        <v>0</v>
      </c>
      <c r="K722" s="16"/>
      <c r="L722" s="16">
        <f t="shared" si="76"/>
        <v>0</v>
      </c>
    </row>
    <row r="723" spans="1:12" x14ac:dyDescent="0.2">
      <c r="A723" s="59"/>
      <c r="B723" s="60"/>
      <c r="C723" s="60" t="s">
        <v>591</v>
      </c>
      <c r="D723" s="12">
        <v>28</v>
      </c>
      <c r="E723" s="221">
        <v>4.8</v>
      </c>
      <c r="F723" s="61"/>
      <c r="G723" s="16">
        <f t="shared" si="73"/>
        <v>0</v>
      </c>
      <c r="H723" s="66">
        <f t="shared" si="74"/>
        <v>0</v>
      </c>
      <c r="I723" s="16"/>
      <c r="J723" s="66">
        <f t="shared" si="75"/>
        <v>0</v>
      </c>
      <c r="K723" s="16"/>
      <c r="L723" s="16">
        <f t="shared" si="76"/>
        <v>0</v>
      </c>
    </row>
    <row r="724" spans="1:12" x14ac:dyDescent="0.2">
      <c r="A724" s="59"/>
      <c r="B724" s="60"/>
      <c r="C724" s="60" t="s">
        <v>592</v>
      </c>
      <c r="D724" s="12">
        <v>0.5</v>
      </c>
      <c r="E724" s="221">
        <v>4.4000000000000004</v>
      </c>
      <c r="F724" s="61"/>
      <c r="G724" s="16">
        <f t="shared" si="73"/>
        <v>0</v>
      </c>
      <c r="H724" s="66">
        <f t="shared" si="74"/>
        <v>0</v>
      </c>
      <c r="I724" s="16"/>
      <c r="J724" s="66">
        <f t="shared" si="75"/>
        <v>0</v>
      </c>
      <c r="K724" s="16"/>
      <c r="L724" s="16">
        <f t="shared" si="76"/>
        <v>0</v>
      </c>
    </row>
    <row r="725" spans="1:12" x14ac:dyDescent="0.2">
      <c r="A725" s="59"/>
      <c r="B725" s="60"/>
      <c r="C725" s="60" t="s">
        <v>592</v>
      </c>
      <c r="D725" s="12">
        <v>0.5</v>
      </c>
      <c r="E725" s="221">
        <v>4.5</v>
      </c>
      <c r="F725" s="61"/>
      <c r="G725" s="16">
        <f t="shared" si="73"/>
        <v>0</v>
      </c>
      <c r="H725" s="66">
        <f t="shared" si="74"/>
        <v>0</v>
      </c>
      <c r="I725" s="16"/>
      <c r="J725" s="66">
        <f t="shared" si="75"/>
        <v>0</v>
      </c>
      <c r="K725" s="16"/>
      <c r="L725" s="16">
        <f t="shared" si="76"/>
        <v>0</v>
      </c>
    </row>
    <row r="726" spans="1:12" x14ac:dyDescent="0.2">
      <c r="A726" s="59"/>
      <c r="B726" s="60"/>
      <c r="C726" s="60" t="s">
        <v>592</v>
      </c>
      <c r="D726" s="12">
        <v>1</v>
      </c>
      <c r="E726" s="221">
        <v>4.5</v>
      </c>
      <c r="F726" s="61"/>
      <c r="G726" s="16">
        <f t="shared" si="73"/>
        <v>0</v>
      </c>
      <c r="H726" s="66">
        <f t="shared" si="74"/>
        <v>0</v>
      </c>
      <c r="I726" s="16"/>
      <c r="J726" s="66">
        <f t="shared" si="75"/>
        <v>0</v>
      </c>
      <c r="K726" s="16"/>
      <c r="L726" s="16">
        <f t="shared" si="76"/>
        <v>0</v>
      </c>
    </row>
    <row r="727" spans="1:12" x14ac:dyDescent="0.2">
      <c r="A727" s="59"/>
      <c r="B727" s="60"/>
      <c r="C727" s="60" t="s">
        <v>593</v>
      </c>
      <c r="D727" s="12">
        <v>0.5</v>
      </c>
      <c r="E727" s="221">
        <v>5.5</v>
      </c>
      <c r="F727" s="61"/>
      <c r="G727" s="16">
        <f t="shared" ref="G727:G846" si="77">ROUND(D727*F727,2)</f>
        <v>0</v>
      </c>
      <c r="H727" s="66">
        <f t="shared" ref="H727:H846" si="78">ROUND($H$22*G727*E727/100,2)</f>
        <v>0</v>
      </c>
      <c r="I727" s="16"/>
      <c r="J727" s="66">
        <f t="shared" ref="J727:J846" si="79">ROUND($J$22*G727*E727/100,2)</f>
        <v>0</v>
      </c>
      <c r="K727" s="16"/>
      <c r="L727" s="16">
        <f t="shared" ref="L727:L846" si="80">ROUND((J727+K727)-(H727+I727),2)</f>
        <v>0</v>
      </c>
    </row>
    <row r="728" spans="1:12" x14ac:dyDescent="0.2">
      <c r="A728" s="59"/>
      <c r="B728" s="60"/>
      <c r="C728" s="60" t="s">
        <v>593</v>
      </c>
      <c r="D728" s="12">
        <v>20</v>
      </c>
      <c r="E728" s="221">
        <v>5.5</v>
      </c>
      <c r="F728" s="61"/>
      <c r="G728" s="16">
        <f t="shared" si="77"/>
        <v>0</v>
      </c>
      <c r="H728" s="66">
        <f t="shared" si="78"/>
        <v>0</v>
      </c>
      <c r="I728" s="16"/>
      <c r="J728" s="66">
        <f t="shared" si="79"/>
        <v>0</v>
      </c>
      <c r="K728" s="16"/>
      <c r="L728" s="16">
        <f t="shared" si="80"/>
        <v>0</v>
      </c>
    </row>
    <row r="729" spans="1:12" x14ac:dyDescent="0.2">
      <c r="A729" s="59"/>
      <c r="B729" s="60"/>
      <c r="C729" s="60" t="s">
        <v>594</v>
      </c>
      <c r="D729" s="12">
        <v>0.5</v>
      </c>
      <c r="E729" s="221">
        <v>6</v>
      </c>
      <c r="F729" s="61"/>
      <c r="G729" s="16">
        <f t="shared" si="77"/>
        <v>0</v>
      </c>
      <c r="H729" s="66">
        <f t="shared" si="78"/>
        <v>0</v>
      </c>
      <c r="I729" s="16"/>
      <c r="J729" s="66">
        <f t="shared" si="79"/>
        <v>0</v>
      </c>
      <c r="K729" s="16"/>
      <c r="L729" s="16">
        <f t="shared" si="80"/>
        <v>0</v>
      </c>
    </row>
    <row r="730" spans="1:12" x14ac:dyDescent="0.2">
      <c r="A730" s="59"/>
      <c r="B730" s="60"/>
      <c r="C730" s="60" t="s">
        <v>595</v>
      </c>
      <c r="D730" s="12">
        <v>0.5</v>
      </c>
      <c r="E730" s="221">
        <v>5.6</v>
      </c>
      <c r="F730" s="61"/>
      <c r="G730" s="16">
        <f t="shared" si="77"/>
        <v>0</v>
      </c>
      <c r="H730" s="66">
        <f t="shared" si="78"/>
        <v>0</v>
      </c>
      <c r="I730" s="16"/>
      <c r="J730" s="66">
        <f t="shared" si="79"/>
        <v>0</v>
      </c>
      <c r="K730" s="16"/>
      <c r="L730" s="16">
        <f t="shared" si="80"/>
        <v>0</v>
      </c>
    </row>
    <row r="731" spans="1:12" x14ac:dyDescent="0.2">
      <c r="A731" s="59"/>
      <c r="B731" s="60"/>
      <c r="C731" s="60" t="s">
        <v>595</v>
      </c>
      <c r="D731" s="12">
        <v>30</v>
      </c>
      <c r="E731" s="221">
        <v>5.6</v>
      </c>
      <c r="F731" s="61"/>
      <c r="G731" s="16">
        <f t="shared" si="77"/>
        <v>0</v>
      </c>
      <c r="H731" s="66">
        <f t="shared" si="78"/>
        <v>0</v>
      </c>
      <c r="I731" s="16"/>
      <c r="J731" s="66">
        <f t="shared" si="79"/>
        <v>0</v>
      </c>
      <c r="K731" s="16"/>
      <c r="L731" s="16">
        <f t="shared" si="80"/>
        <v>0</v>
      </c>
    </row>
    <row r="732" spans="1:12" x14ac:dyDescent="0.2">
      <c r="A732" s="59"/>
      <c r="B732" s="60"/>
      <c r="C732" s="60" t="s">
        <v>596</v>
      </c>
      <c r="D732" s="12">
        <v>30</v>
      </c>
      <c r="E732" s="221">
        <v>5.0999999999999996</v>
      </c>
      <c r="F732" s="61"/>
      <c r="G732" s="16">
        <f t="shared" si="77"/>
        <v>0</v>
      </c>
      <c r="H732" s="66">
        <f t="shared" si="78"/>
        <v>0</v>
      </c>
      <c r="I732" s="16"/>
      <c r="J732" s="66">
        <f t="shared" si="79"/>
        <v>0</v>
      </c>
      <c r="K732" s="16"/>
      <c r="L732" s="16">
        <f t="shared" si="80"/>
        <v>0</v>
      </c>
    </row>
    <row r="733" spans="1:12" x14ac:dyDescent="0.2">
      <c r="A733" s="59"/>
      <c r="B733" s="60"/>
      <c r="C733" s="60" t="s">
        <v>597</v>
      </c>
      <c r="D733" s="12">
        <v>20</v>
      </c>
      <c r="E733" s="221">
        <v>5.6</v>
      </c>
      <c r="F733" s="61"/>
      <c r="G733" s="16">
        <f t="shared" si="77"/>
        <v>0</v>
      </c>
      <c r="H733" s="66">
        <f t="shared" si="78"/>
        <v>0</v>
      </c>
      <c r="I733" s="16"/>
      <c r="J733" s="66">
        <f t="shared" si="79"/>
        <v>0</v>
      </c>
      <c r="K733" s="16"/>
      <c r="L733" s="16">
        <f t="shared" si="80"/>
        <v>0</v>
      </c>
    </row>
    <row r="734" spans="1:12" x14ac:dyDescent="0.2">
      <c r="A734" s="59"/>
      <c r="B734" s="60"/>
      <c r="C734" s="60" t="s">
        <v>598</v>
      </c>
      <c r="D734" s="12">
        <v>28</v>
      </c>
      <c r="E734" s="221">
        <v>5.2</v>
      </c>
      <c r="F734" s="61"/>
      <c r="G734" s="16">
        <f t="shared" si="77"/>
        <v>0</v>
      </c>
      <c r="H734" s="66">
        <f t="shared" si="78"/>
        <v>0</v>
      </c>
      <c r="I734" s="16"/>
      <c r="J734" s="66">
        <f t="shared" si="79"/>
        <v>0</v>
      </c>
      <c r="K734" s="16"/>
      <c r="L734" s="16">
        <f t="shared" si="80"/>
        <v>0</v>
      </c>
    </row>
    <row r="735" spans="1:12" x14ac:dyDescent="0.2">
      <c r="A735" s="59"/>
      <c r="B735" s="60"/>
      <c r="C735" s="60" t="s">
        <v>599</v>
      </c>
      <c r="D735" s="12">
        <v>0.5</v>
      </c>
      <c r="E735" s="221">
        <v>4.4000000000000004</v>
      </c>
      <c r="F735" s="61"/>
      <c r="G735" s="16">
        <f t="shared" si="77"/>
        <v>0</v>
      </c>
      <c r="H735" s="66">
        <f t="shared" si="78"/>
        <v>0</v>
      </c>
      <c r="I735" s="16"/>
      <c r="J735" s="66">
        <f t="shared" si="79"/>
        <v>0</v>
      </c>
      <c r="K735" s="16"/>
      <c r="L735" s="16">
        <f t="shared" si="80"/>
        <v>0</v>
      </c>
    </row>
    <row r="736" spans="1:12" x14ac:dyDescent="0.2">
      <c r="A736" s="59"/>
      <c r="B736" s="60"/>
      <c r="C736" s="60" t="s">
        <v>600</v>
      </c>
      <c r="D736" s="12">
        <v>30</v>
      </c>
      <c r="E736" s="221">
        <v>5.5</v>
      </c>
      <c r="F736" s="61"/>
      <c r="G736" s="16">
        <f t="shared" si="77"/>
        <v>0</v>
      </c>
      <c r="H736" s="66">
        <f t="shared" si="78"/>
        <v>0</v>
      </c>
      <c r="I736" s="16"/>
      <c r="J736" s="66">
        <f t="shared" si="79"/>
        <v>0</v>
      </c>
      <c r="K736" s="16"/>
      <c r="L736" s="16">
        <f t="shared" si="80"/>
        <v>0</v>
      </c>
    </row>
    <row r="737" spans="1:12" x14ac:dyDescent="0.2">
      <c r="A737" s="59"/>
      <c r="B737" s="60"/>
      <c r="C737" s="60" t="s">
        <v>600</v>
      </c>
      <c r="D737" s="12">
        <v>1</v>
      </c>
      <c r="E737" s="221">
        <v>5.8</v>
      </c>
      <c r="F737" s="61"/>
      <c r="G737" s="16">
        <f t="shared" si="77"/>
        <v>0</v>
      </c>
      <c r="H737" s="66">
        <f t="shared" si="78"/>
        <v>0</v>
      </c>
      <c r="I737" s="16"/>
      <c r="J737" s="66">
        <f t="shared" si="79"/>
        <v>0</v>
      </c>
      <c r="K737" s="16"/>
      <c r="L737" s="16">
        <f t="shared" si="80"/>
        <v>0</v>
      </c>
    </row>
    <row r="738" spans="1:12" x14ac:dyDescent="0.2">
      <c r="A738" s="59"/>
      <c r="B738" s="60"/>
      <c r="C738" s="60" t="s">
        <v>601</v>
      </c>
      <c r="D738" s="12">
        <v>0.5</v>
      </c>
      <c r="E738" s="221">
        <v>4.5</v>
      </c>
      <c r="F738" s="61"/>
      <c r="G738" s="16">
        <f t="shared" si="77"/>
        <v>0</v>
      </c>
      <c r="H738" s="66">
        <f t="shared" si="78"/>
        <v>0</v>
      </c>
      <c r="I738" s="16"/>
      <c r="J738" s="66">
        <f t="shared" si="79"/>
        <v>0</v>
      </c>
      <c r="K738" s="16"/>
      <c r="L738" s="16">
        <f t="shared" si="80"/>
        <v>0</v>
      </c>
    </row>
    <row r="739" spans="1:12" x14ac:dyDescent="0.2">
      <c r="A739" s="59"/>
      <c r="B739" s="60"/>
      <c r="C739" s="60" t="s">
        <v>602</v>
      </c>
      <c r="D739" s="12">
        <v>30</v>
      </c>
      <c r="E739" s="221">
        <v>4.8</v>
      </c>
      <c r="F739" s="61"/>
      <c r="G739" s="16">
        <f t="shared" si="77"/>
        <v>0</v>
      </c>
      <c r="H739" s="66">
        <f t="shared" si="78"/>
        <v>0</v>
      </c>
      <c r="I739" s="16"/>
      <c r="J739" s="66">
        <f t="shared" si="79"/>
        <v>0</v>
      </c>
      <c r="K739" s="16"/>
      <c r="L739" s="16">
        <f t="shared" si="80"/>
        <v>0</v>
      </c>
    </row>
    <row r="740" spans="1:12" x14ac:dyDescent="0.2">
      <c r="A740" s="59"/>
      <c r="B740" s="60"/>
      <c r="C740" s="60" t="s">
        <v>603</v>
      </c>
      <c r="D740" s="12">
        <v>1</v>
      </c>
      <c r="E740" s="221">
        <v>5.5</v>
      </c>
      <c r="F740" s="61"/>
      <c r="G740" s="16">
        <f t="shared" si="77"/>
        <v>0</v>
      </c>
      <c r="H740" s="66">
        <f t="shared" si="78"/>
        <v>0</v>
      </c>
      <c r="I740" s="16"/>
      <c r="J740" s="66">
        <f t="shared" si="79"/>
        <v>0</v>
      </c>
      <c r="K740" s="16"/>
      <c r="L740" s="16">
        <f t="shared" si="80"/>
        <v>0</v>
      </c>
    </row>
    <row r="741" spans="1:12" x14ac:dyDescent="0.2">
      <c r="A741" s="59"/>
      <c r="B741" s="60"/>
      <c r="C741" s="60" t="s">
        <v>603</v>
      </c>
      <c r="D741" s="12">
        <v>0.5</v>
      </c>
      <c r="E741" s="221">
        <v>6.5</v>
      </c>
      <c r="F741" s="61"/>
      <c r="G741" s="16">
        <f t="shared" si="77"/>
        <v>0</v>
      </c>
      <c r="H741" s="66">
        <f t="shared" si="78"/>
        <v>0</v>
      </c>
      <c r="I741" s="16"/>
      <c r="J741" s="66">
        <f t="shared" si="79"/>
        <v>0</v>
      </c>
      <c r="K741" s="16"/>
      <c r="L741" s="16">
        <f t="shared" si="80"/>
        <v>0</v>
      </c>
    </row>
    <row r="742" spans="1:12" x14ac:dyDescent="0.2">
      <c r="A742" s="59"/>
      <c r="B742" s="60"/>
      <c r="C742" s="60" t="s">
        <v>603</v>
      </c>
      <c r="D742" s="12">
        <v>1</v>
      </c>
      <c r="E742" s="221">
        <v>6.5</v>
      </c>
      <c r="F742" s="61"/>
      <c r="G742" s="16">
        <f t="shared" si="77"/>
        <v>0</v>
      </c>
      <c r="H742" s="66">
        <f t="shared" si="78"/>
        <v>0</v>
      </c>
      <c r="I742" s="16"/>
      <c r="J742" s="66">
        <f t="shared" si="79"/>
        <v>0</v>
      </c>
      <c r="K742" s="16"/>
      <c r="L742" s="16">
        <f t="shared" si="80"/>
        <v>0</v>
      </c>
    </row>
    <row r="743" spans="1:12" x14ac:dyDescent="0.2">
      <c r="A743" s="59"/>
      <c r="B743" s="60"/>
      <c r="C743" s="60" t="s">
        <v>603</v>
      </c>
      <c r="D743" s="12">
        <v>30</v>
      </c>
      <c r="E743" s="221">
        <v>6.5</v>
      </c>
      <c r="F743" s="61"/>
      <c r="G743" s="16">
        <f t="shared" si="77"/>
        <v>0</v>
      </c>
      <c r="H743" s="66">
        <f t="shared" si="78"/>
        <v>0</v>
      </c>
      <c r="I743" s="16"/>
      <c r="J743" s="66">
        <f t="shared" si="79"/>
        <v>0</v>
      </c>
      <c r="K743" s="16"/>
      <c r="L743" s="16">
        <f t="shared" si="80"/>
        <v>0</v>
      </c>
    </row>
    <row r="744" spans="1:12" x14ac:dyDescent="0.2">
      <c r="A744" s="59"/>
      <c r="B744" s="60"/>
      <c r="C744" s="60" t="s">
        <v>604</v>
      </c>
      <c r="D744" s="12">
        <v>0.5</v>
      </c>
      <c r="E744" s="221">
        <v>5</v>
      </c>
      <c r="F744" s="61"/>
      <c r="G744" s="16">
        <f t="shared" si="77"/>
        <v>0</v>
      </c>
      <c r="H744" s="66">
        <f t="shared" si="78"/>
        <v>0</v>
      </c>
      <c r="I744" s="16"/>
      <c r="J744" s="66">
        <f t="shared" si="79"/>
        <v>0</v>
      </c>
      <c r="K744" s="16"/>
      <c r="L744" s="16">
        <f t="shared" si="80"/>
        <v>0</v>
      </c>
    </row>
    <row r="745" spans="1:12" x14ac:dyDescent="0.2">
      <c r="A745" s="59"/>
      <c r="B745" s="60"/>
      <c r="C745" s="60" t="s">
        <v>605</v>
      </c>
      <c r="D745" s="12">
        <v>0.5</v>
      </c>
      <c r="E745" s="221">
        <v>4.9000000000000004</v>
      </c>
      <c r="F745" s="61"/>
      <c r="G745" s="16">
        <f t="shared" si="77"/>
        <v>0</v>
      </c>
      <c r="H745" s="66">
        <f t="shared" si="78"/>
        <v>0</v>
      </c>
      <c r="I745" s="16"/>
      <c r="J745" s="66">
        <f t="shared" si="79"/>
        <v>0</v>
      </c>
      <c r="K745" s="16"/>
      <c r="L745" s="16">
        <f t="shared" si="80"/>
        <v>0</v>
      </c>
    </row>
    <row r="746" spans="1:12" x14ac:dyDescent="0.2">
      <c r="A746" s="59"/>
      <c r="B746" s="60"/>
      <c r="C746" s="60" t="s">
        <v>605</v>
      </c>
      <c r="D746" s="12">
        <v>30</v>
      </c>
      <c r="E746" s="221">
        <v>4.9000000000000004</v>
      </c>
      <c r="F746" s="61"/>
      <c r="G746" s="16">
        <f t="shared" si="77"/>
        <v>0</v>
      </c>
      <c r="H746" s="66">
        <f t="shared" si="78"/>
        <v>0</v>
      </c>
      <c r="I746" s="16"/>
      <c r="J746" s="66">
        <f t="shared" si="79"/>
        <v>0</v>
      </c>
      <c r="K746" s="16"/>
      <c r="L746" s="16">
        <f t="shared" si="80"/>
        <v>0</v>
      </c>
    </row>
    <row r="747" spans="1:12" x14ac:dyDescent="0.2">
      <c r="A747" s="59"/>
      <c r="B747" s="60"/>
      <c r="C747" s="60" t="s">
        <v>606</v>
      </c>
      <c r="D747" s="12">
        <v>0.5</v>
      </c>
      <c r="E747" s="221">
        <v>4.8</v>
      </c>
      <c r="F747" s="61"/>
      <c r="G747" s="16">
        <f t="shared" si="77"/>
        <v>0</v>
      </c>
      <c r="H747" s="66">
        <f t="shared" si="78"/>
        <v>0</v>
      </c>
      <c r="I747" s="16"/>
      <c r="J747" s="66">
        <f t="shared" si="79"/>
        <v>0</v>
      </c>
      <c r="K747" s="16"/>
      <c r="L747" s="16">
        <f t="shared" si="80"/>
        <v>0</v>
      </c>
    </row>
    <row r="748" spans="1:12" x14ac:dyDescent="0.2">
      <c r="A748" s="59"/>
      <c r="B748" s="60"/>
      <c r="C748" s="60" t="s">
        <v>606</v>
      </c>
      <c r="D748" s="12">
        <v>30</v>
      </c>
      <c r="E748" s="221">
        <v>4.8</v>
      </c>
      <c r="F748" s="61"/>
      <c r="G748" s="16">
        <f t="shared" si="77"/>
        <v>0</v>
      </c>
      <c r="H748" s="66">
        <f t="shared" si="78"/>
        <v>0</v>
      </c>
      <c r="I748" s="16"/>
      <c r="J748" s="66">
        <f t="shared" si="79"/>
        <v>0</v>
      </c>
      <c r="K748" s="16"/>
      <c r="L748" s="16">
        <f t="shared" si="80"/>
        <v>0</v>
      </c>
    </row>
    <row r="749" spans="1:12" x14ac:dyDescent="0.2">
      <c r="A749" s="59"/>
      <c r="B749" s="60"/>
      <c r="C749" s="60" t="s">
        <v>607</v>
      </c>
      <c r="D749" s="12">
        <v>30</v>
      </c>
      <c r="E749" s="221">
        <v>6.2</v>
      </c>
      <c r="F749" s="61"/>
      <c r="G749" s="16">
        <f t="shared" si="77"/>
        <v>0</v>
      </c>
      <c r="H749" s="66">
        <f t="shared" si="78"/>
        <v>0</v>
      </c>
      <c r="I749" s="16"/>
      <c r="J749" s="66">
        <f t="shared" si="79"/>
        <v>0</v>
      </c>
      <c r="K749" s="16"/>
      <c r="L749" s="16">
        <f t="shared" si="80"/>
        <v>0</v>
      </c>
    </row>
    <row r="750" spans="1:12" x14ac:dyDescent="0.2">
      <c r="A750" s="59"/>
      <c r="B750" s="60"/>
      <c r="C750" s="60" t="s">
        <v>607</v>
      </c>
      <c r="D750" s="12">
        <v>35</v>
      </c>
      <c r="E750" s="221">
        <v>6.2</v>
      </c>
      <c r="F750" s="61"/>
      <c r="G750" s="16">
        <f t="shared" si="77"/>
        <v>0</v>
      </c>
      <c r="H750" s="66">
        <f t="shared" si="78"/>
        <v>0</v>
      </c>
      <c r="I750" s="16"/>
      <c r="J750" s="66">
        <f t="shared" si="79"/>
        <v>0</v>
      </c>
      <c r="K750" s="16"/>
      <c r="L750" s="16">
        <f t="shared" si="80"/>
        <v>0</v>
      </c>
    </row>
    <row r="751" spans="1:12" x14ac:dyDescent="0.2">
      <c r="A751" s="59"/>
      <c r="B751" s="60"/>
      <c r="C751" s="60" t="s">
        <v>608</v>
      </c>
      <c r="D751" s="12">
        <v>0.33</v>
      </c>
      <c r="E751" s="221">
        <v>5.8</v>
      </c>
      <c r="F751" s="61"/>
      <c r="G751" s="16">
        <f t="shared" si="77"/>
        <v>0</v>
      </c>
      <c r="H751" s="66">
        <f t="shared" si="78"/>
        <v>0</v>
      </c>
      <c r="I751" s="16"/>
      <c r="J751" s="66">
        <f t="shared" si="79"/>
        <v>0</v>
      </c>
      <c r="K751" s="16"/>
      <c r="L751" s="16">
        <f t="shared" si="80"/>
        <v>0</v>
      </c>
    </row>
    <row r="752" spans="1:12" x14ac:dyDescent="0.2">
      <c r="A752" s="59"/>
      <c r="B752" s="60"/>
      <c r="C752" s="60" t="s">
        <v>608</v>
      </c>
      <c r="D752" s="12">
        <v>0.5</v>
      </c>
      <c r="E752" s="221">
        <v>5.8</v>
      </c>
      <c r="F752" s="61"/>
      <c r="G752" s="16">
        <f t="shared" si="77"/>
        <v>0</v>
      </c>
      <c r="H752" s="66">
        <f t="shared" si="78"/>
        <v>0</v>
      </c>
      <c r="I752" s="16"/>
      <c r="J752" s="66">
        <f t="shared" si="79"/>
        <v>0</v>
      </c>
      <c r="K752" s="16"/>
      <c r="L752" s="16">
        <f t="shared" si="80"/>
        <v>0</v>
      </c>
    </row>
    <row r="753" spans="1:12" x14ac:dyDescent="0.2">
      <c r="A753" s="59"/>
      <c r="B753" s="60"/>
      <c r="C753" s="60" t="s">
        <v>608</v>
      </c>
      <c r="D753" s="12">
        <v>30</v>
      </c>
      <c r="E753" s="221">
        <v>5.8</v>
      </c>
      <c r="F753" s="61"/>
      <c r="G753" s="16">
        <f t="shared" si="77"/>
        <v>0</v>
      </c>
      <c r="H753" s="66">
        <f t="shared" si="78"/>
        <v>0</v>
      </c>
      <c r="I753" s="16"/>
      <c r="J753" s="66">
        <f t="shared" si="79"/>
        <v>0</v>
      </c>
      <c r="K753" s="16"/>
      <c r="L753" s="16">
        <f t="shared" si="80"/>
        <v>0</v>
      </c>
    </row>
    <row r="754" spans="1:12" x14ac:dyDescent="0.2">
      <c r="A754" s="59"/>
      <c r="B754" s="60"/>
      <c r="C754" s="60" t="s">
        <v>609</v>
      </c>
      <c r="D754" s="12">
        <v>0.5</v>
      </c>
      <c r="E754" s="221">
        <v>6.5</v>
      </c>
      <c r="F754" s="61"/>
      <c r="G754" s="16">
        <f t="shared" si="77"/>
        <v>0</v>
      </c>
      <c r="H754" s="66">
        <f t="shared" si="78"/>
        <v>0</v>
      </c>
      <c r="I754" s="16"/>
      <c r="J754" s="66">
        <f t="shared" si="79"/>
        <v>0</v>
      </c>
      <c r="K754" s="16"/>
      <c r="L754" s="16">
        <f t="shared" si="80"/>
        <v>0</v>
      </c>
    </row>
    <row r="755" spans="1:12" x14ac:dyDescent="0.2">
      <c r="A755" s="59"/>
      <c r="B755" s="60"/>
      <c r="C755" s="60" t="s">
        <v>609</v>
      </c>
      <c r="D755" s="12">
        <v>30</v>
      </c>
      <c r="E755" s="221">
        <v>6.5</v>
      </c>
      <c r="F755" s="61"/>
      <c r="G755" s="16">
        <f t="shared" si="77"/>
        <v>0</v>
      </c>
      <c r="H755" s="66">
        <f t="shared" si="78"/>
        <v>0</v>
      </c>
      <c r="I755" s="16"/>
      <c r="J755" s="66">
        <f t="shared" si="79"/>
        <v>0</v>
      </c>
      <c r="K755" s="16"/>
      <c r="L755" s="16">
        <f t="shared" si="80"/>
        <v>0</v>
      </c>
    </row>
    <row r="756" spans="1:12" x14ac:dyDescent="0.2">
      <c r="A756" s="59"/>
      <c r="B756" s="60"/>
      <c r="C756" s="60" t="s">
        <v>610</v>
      </c>
      <c r="D756" s="12">
        <v>1</v>
      </c>
      <c r="E756" s="221">
        <v>5</v>
      </c>
      <c r="F756" s="61"/>
      <c r="G756" s="16">
        <f t="shared" si="77"/>
        <v>0</v>
      </c>
      <c r="H756" s="66">
        <f t="shared" si="78"/>
        <v>0</v>
      </c>
      <c r="I756" s="16"/>
      <c r="J756" s="66">
        <f t="shared" si="79"/>
        <v>0</v>
      </c>
      <c r="K756" s="16"/>
      <c r="L756" s="16">
        <f t="shared" si="80"/>
        <v>0</v>
      </c>
    </row>
    <row r="757" spans="1:12" x14ac:dyDescent="0.2">
      <c r="A757" s="59"/>
      <c r="B757" s="60"/>
      <c r="C757" s="60" t="s">
        <v>611</v>
      </c>
      <c r="D757" s="12">
        <v>0.33</v>
      </c>
      <c r="E757" s="221">
        <v>5.2</v>
      </c>
      <c r="F757" s="61"/>
      <c r="G757" s="16">
        <f t="shared" si="77"/>
        <v>0</v>
      </c>
      <c r="H757" s="66">
        <f t="shared" si="78"/>
        <v>0</v>
      </c>
      <c r="I757" s="16"/>
      <c r="J757" s="66">
        <f t="shared" si="79"/>
        <v>0</v>
      </c>
      <c r="K757" s="16"/>
      <c r="L757" s="16">
        <f t="shared" si="80"/>
        <v>0</v>
      </c>
    </row>
    <row r="758" spans="1:12" x14ac:dyDescent="0.2">
      <c r="A758" s="59"/>
      <c r="B758" s="60"/>
      <c r="C758" s="60" t="s">
        <v>611</v>
      </c>
      <c r="D758" s="12">
        <v>30</v>
      </c>
      <c r="E758" s="221">
        <v>5.2</v>
      </c>
      <c r="F758" s="61"/>
      <c r="G758" s="16">
        <f t="shared" si="77"/>
        <v>0</v>
      </c>
      <c r="H758" s="66">
        <f t="shared" si="78"/>
        <v>0</v>
      </c>
      <c r="I758" s="16"/>
      <c r="J758" s="66">
        <f t="shared" si="79"/>
        <v>0</v>
      </c>
      <c r="K758" s="16"/>
      <c r="L758" s="16">
        <f t="shared" si="80"/>
        <v>0</v>
      </c>
    </row>
    <row r="759" spans="1:12" x14ac:dyDescent="0.2">
      <c r="A759" s="59"/>
      <c r="B759" s="60"/>
      <c r="C759" s="60" t="s">
        <v>611</v>
      </c>
      <c r="D759" s="12">
        <v>0.33</v>
      </c>
      <c r="E759" s="221">
        <v>5.5</v>
      </c>
      <c r="F759" s="61"/>
      <c r="G759" s="16">
        <f t="shared" si="77"/>
        <v>0</v>
      </c>
      <c r="H759" s="66">
        <f t="shared" si="78"/>
        <v>0</v>
      </c>
      <c r="I759" s="16"/>
      <c r="J759" s="66">
        <f t="shared" si="79"/>
        <v>0</v>
      </c>
      <c r="K759" s="16"/>
      <c r="L759" s="16">
        <f t="shared" si="80"/>
        <v>0</v>
      </c>
    </row>
    <row r="760" spans="1:12" x14ac:dyDescent="0.2">
      <c r="A760" s="59"/>
      <c r="B760" s="60"/>
      <c r="C760" s="60" t="s">
        <v>611</v>
      </c>
      <c r="D760" s="12">
        <v>30</v>
      </c>
      <c r="E760" s="221">
        <v>5.5</v>
      </c>
      <c r="F760" s="61"/>
      <c r="G760" s="16">
        <f t="shared" si="77"/>
        <v>0</v>
      </c>
      <c r="H760" s="66">
        <f t="shared" si="78"/>
        <v>0</v>
      </c>
      <c r="I760" s="16"/>
      <c r="J760" s="66">
        <f t="shared" si="79"/>
        <v>0</v>
      </c>
      <c r="K760" s="16"/>
      <c r="L760" s="16">
        <f t="shared" si="80"/>
        <v>0</v>
      </c>
    </row>
    <row r="761" spans="1:12" x14ac:dyDescent="0.2">
      <c r="A761" s="59"/>
      <c r="B761" s="60"/>
      <c r="C761" s="60" t="s">
        <v>612</v>
      </c>
      <c r="D761" s="12">
        <v>0.33</v>
      </c>
      <c r="E761" s="221">
        <v>4.7</v>
      </c>
      <c r="F761" s="61"/>
      <c r="G761" s="16">
        <f t="shared" si="77"/>
        <v>0</v>
      </c>
      <c r="H761" s="66">
        <f t="shared" si="78"/>
        <v>0</v>
      </c>
      <c r="I761" s="16"/>
      <c r="J761" s="66">
        <f t="shared" si="79"/>
        <v>0</v>
      </c>
      <c r="K761" s="16"/>
      <c r="L761" s="16">
        <f t="shared" si="80"/>
        <v>0</v>
      </c>
    </row>
    <row r="762" spans="1:12" x14ac:dyDescent="0.2">
      <c r="A762" s="59"/>
      <c r="B762" s="60"/>
      <c r="C762" s="60" t="s">
        <v>612</v>
      </c>
      <c r="D762" s="12">
        <v>25</v>
      </c>
      <c r="E762" s="221">
        <v>4.7</v>
      </c>
      <c r="F762" s="61"/>
      <c r="G762" s="16">
        <f t="shared" si="77"/>
        <v>0</v>
      </c>
      <c r="H762" s="66">
        <f t="shared" si="78"/>
        <v>0</v>
      </c>
      <c r="I762" s="16"/>
      <c r="J762" s="66">
        <f t="shared" si="79"/>
        <v>0</v>
      </c>
      <c r="K762" s="16"/>
      <c r="L762" s="16">
        <f t="shared" si="80"/>
        <v>0</v>
      </c>
    </row>
    <row r="763" spans="1:12" x14ac:dyDescent="0.2">
      <c r="A763" s="59"/>
      <c r="B763" s="60"/>
      <c r="C763" s="60" t="s">
        <v>612</v>
      </c>
      <c r="D763" s="12">
        <v>30</v>
      </c>
      <c r="E763" s="221">
        <v>4.7</v>
      </c>
      <c r="F763" s="61"/>
      <c r="G763" s="16">
        <f t="shared" si="77"/>
        <v>0</v>
      </c>
      <c r="H763" s="66">
        <f t="shared" si="78"/>
        <v>0</v>
      </c>
      <c r="I763" s="16"/>
      <c r="J763" s="66">
        <f t="shared" si="79"/>
        <v>0</v>
      </c>
      <c r="K763" s="16"/>
      <c r="L763" s="16">
        <f t="shared" si="80"/>
        <v>0</v>
      </c>
    </row>
    <row r="764" spans="1:12" x14ac:dyDescent="0.2">
      <c r="A764" s="59"/>
      <c r="B764" s="60"/>
      <c r="C764" s="60" t="s">
        <v>613</v>
      </c>
      <c r="D764" s="12">
        <v>1</v>
      </c>
      <c r="E764" s="221">
        <v>4.5999999999999996</v>
      </c>
      <c r="F764" s="61"/>
      <c r="G764" s="16">
        <f t="shared" si="77"/>
        <v>0</v>
      </c>
      <c r="H764" s="66">
        <f t="shared" si="78"/>
        <v>0</v>
      </c>
      <c r="I764" s="16"/>
      <c r="J764" s="66">
        <f t="shared" si="79"/>
        <v>0</v>
      </c>
      <c r="K764" s="16"/>
      <c r="L764" s="16">
        <f t="shared" si="80"/>
        <v>0</v>
      </c>
    </row>
    <row r="765" spans="1:12" x14ac:dyDescent="0.2">
      <c r="A765" s="59"/>
      <c r="B765" s="60"/>
      <c r="C765" s="60" t="s">
        <v>614</v>
      </c>
      <c r="D765" s="12">
        <v>0.5</v>
      </c>
      <c r="E765" s="221">
        <v>5.9</v>
      </c>
      <c r="F765" s="61"/>
      <c r="G765" s="16">
        <f t="shared" si="77"/>
        <v>0</v>
      </c>
      <c r="H765" s="66">
        <f t="shared" si="78"/>
        <v>0</v>
      </c>
      <c r="I765" s="16"/>
      <c r="J765" s="66">
        <f t="shared" si="79"/>
        <v>0</v>
      </c>
      <c r="K765" s="16"/>
      <c r="L765" s="16">
        <f t="shared" si="80"/>
        <v>0</v>
      </c>
    </row>
    <row r="766" spans="1:12" x14ac:dyDescent="0.2">
      <c r="A766" s="59"/>
      <c r="B766" s="60"/>
      <c r="C766" s="60" t="s">
        <v>614</v>
      </c>
      <c r="D766" s="12">
        <v>30</v>
      </c>
      <c r="E766" s="221">
        <v>5.9</v>
      </c>
      <c r="F766" s="61"/>
      <c r="G766" s="16">
        <f t="shared" si="77"/>
        <v>0</v>
      </c>
      <c r="H766" s="66">
        <f t="shared" si="78"/>
        <v>0</v>
      </c>
      <c r="I766" s="16"/>
      <c r="J766" s="66">
        <f t="shared" si="79"/>
        <v>0</v>
      </c>
      <c r="K766" s="16"/>
      <c r="L766" s="16">
        <f t="shared" si="80"/>
        <v>0</v>
      </c>
    </row>
    <row r="767" spans="1:12" x14ac:dyDescent="0.2">
      <c r="A767" s="59"/>
      <c r="B767" s="60"/>
      <c r="C767" s="60" t="s">
        <v>615</v>
      </c>
      <c r="D767" s="12">
        <v>0.5</v>
      </c>
      <c r="E767" s="221">
        <v>4.2</v>
      </c>
      <c r="F767" s="61"/>
      <c r="G767" s="16">
        <f t="shared" si="77"/>
        <v>0</v>
      </c>
      <c r="H767" s="66">
        <f t="shared" si="78"/>
        <v>0</v>
      </c>
      <c r="I767" s="16"/>
      <c r="J767" s="66">
        <f t="shared" si="79"/>
        <v>0</v>
      </c>
      <c r="K767" s="16"/>
      <c r="L767" s="16">
        <f t="shared" si="80"/>
        <v>0</v>
      </c>
    </row>
    <row r="768" spans="1:12" x14ac:dyDescent="0.2">
      <c r="A768" s="59"/>
      <c r="B768" s="60"/>
      <c r="C768" s="60" t="s">
        <v>615</v>
      </c>
      <c r="D768" s="12">
        <v>28</v>
      </c>
      <c r="E768" s="221">
        <v>4.2</v>
      </c>
      <c r="F768" s="61"/>
      <c r="G768" s="16">
        <f t="shared" si="77"/>
        <v>0</v>
      </c>
      <c r="H768" s="66">
        <f t="shared" si="78"/>
        <v>0</v>
      </c>
      <c r="I768" s="16"/>
      <c r="J768" s="66">
        <f t="shared" si="79"/>
        <v>0</v>
      </c>
      <c r="K768" s="16"/>
      <c r="L768" s="16">
        <f t="shared" si="80"/>
        <v>0</v>
      </c>
    </row>
    <row r="769" spans="1:12" x14ac:dyDescent="0.2">
      <c r="A769" s="59"/>
      <c r="B769" s="60"/>
      <c r="C769" s="60" t="s">
        <v>616</v>
      </c>
      <c r="D769" s="12">
        <v>1</v>
      </c>
      <c r="E769" s="221">
        <v>4.5999999999999996</v>
      </c>
      <c r="F769" s="61"/>
      <c r="G769" s="16">
        <f t="shared" si="77"/>
        <v>0</v>
      </c>
      <c r="H769" s="66">
        <f t="shared" si="78"/>
        <v>0</v>
      </c>
      <c r="I769" s="16"/>
      <c r="J769" s="66">
        <f t="shared" si="79"/>
        <v>0</v>
      </c>
      <c r="K769" s="16"/>
      <c r="L769" s="16">
        <f t="shared" si="80"/>
        <v>0</v>
      </c>
    </row>
    <row r="770" spans="1:12" x14ac:dyDescent="0.2">
      <c r="A770" s="59"/>
      <c r="B770" s="60"/>
      <c r="C770" s="60" t="s">
        <v>617</v>
      </c>
      <c r="D770" s="12">
        <v>35</v>
      </c>
      <c r="E770" s="221">
        <v>5</v>
      </c>
      <c r="F770" s="61"/>
      <c r="G770" s="16">
        <f t="shared" si="77"/>
        <v>0</v>
      </c>
      <c r="H770" s="66">
        <f t="shared" si="78"/>
        <v>0</v>
      </c>
      <c r="I770" s="16"/>
      <c r="J770" s="66">
        <f t="shared" si="79"/>
        <v>0</v>
      </c>
      <c r="K770" s="16"/>
      <c r="L770" s="16">
        <f t="shared" si="80"/>
        <v>0</v>
      </c>
    </row>
    <row r="771" spans="1:12" x14ac:dyDescent="0.2">
      <c r="A771" s="59"/>
      <c r="B771" s="60"/>
      <c r="C771" s="60" t="s">
        <v>618</v>
      </c>
      <c r="D771" s="12">
        <v>1</v>
      </c>
      <c r="E771" s="221">
        <v>5</v>
      </c>
      <c r="F771" s="61"/>
      <c r="G771" s="16">
        <f t="shared" si="77"/>
        <v>0</v>
      </c>
      <c r="H771" s="66">
        <f t="shared" si="78"/>
        <v>0</v>
      </c>
      <c r="I771" s="16"/>
      <c r="J771" s="66">
        <f t="shared" si="79"/>
        <v>0</v>
      </c>
      <c r="K771" s="16"/>
      <c r="L771" s="16">
        <f t="shared" si="80"/>
        <v>0</v>
      </c>
    </row>
    <row r="772" spans="1:12" x14ac:dyDescent="0.2">
      <c r="A772" s="59"/>
      <c r="B772" s="60"/>
      <c r="C772" s="60" t="s">
        <v>619</v>
      </c>
      <c r="D772" s="12">
        <v>1</v>
      </c>
      <c r="E772" s="221">
        <v>5.6</v>
      </c>
      <c r="F772" s="61"/>
      <c r="G772" s="16">
        <f t="shared" si="77"/>
        <v>0</v>
      </c>
      <c r="H772" s="66">
        <f t="shared" si="78"/>
        <v>0</v>
      </c>
      <c r="I772" s="16"/>
      <c r="J772" s="66">
        <f t="shared" si="79"/>
        <v>0</v>
      </c>
      <c r="K772" s="16"/>
      <c r="L772" s="16">
        <f t="shared" si="80"/>
        <v>0</v>
      </c>
    </row>
    <row r="773" spans="1:12" x14ac:dyDescent="0.2">
      <c r="A773" s="59"/>
      <c r="B773" s="60"/>
      <c r="C773" s="60" t="s">
        <v>620</v>
      </c>
      <c r="D773" s="12">
        <v>0.33</v>
      </c>
      <c r="E773" s="221">
        <v>5</v>
      </c>
      <c r="F773" s="61"/>
      <c r="G773" s="16">
        <f t="shared" si="77"/>
        <v>0</v>
      </c>
      <c r="H773" s="66">
        <f t="shared" si="78"/>
        <v>0</v>
      </c>
      <c r="I773" s="16"/>
      <c r="J773" s="66">
        <f t="shared" si="79"/>
        <v>0</v>
      </c>
      <c r="K773" s="16"/>
      <c r="L773" s="16">
        <f t="shared" si="80"/>
        <v>0</v>
      </c>
    </row>
    <row r="774" spans="1:12" x14ac:dyDescent="0.2">
      <c r="A774" s="59"/>
      <c r="B774" s="60"/>
      <c r="C774" s="60" t="s">
        <v>620</v>
      </c>
      <c r="D774" s="12">
        <v>25</v>
      </c>
      <c r="E774" s="221">
        <v>5</v>
      </c>
      <c r="F774" s="61"/>
      <c r="G774" s="16">
        <f t="shared" si="77"/>
        <v>0</v>
      </c>
      <c r="H774" s="66">
        <f t="shared" si="78"/>
        <v>0</v>
      </c>
      <c r="I774" s="16"/>
      <c r="J774" s="66">
        <f t="shared" si="79"/>
        <v>0</v>
      </c>
      <c r="K774" s="16"/>
      <c r="L774" s="16">
        <f t="shared" si="80"/>
        <v>0</v>
      </c>
    </row>
    <row r="775" spans="1:12" x14ac:dyDescent="0.2">
      <c r="A775" s="59"/>
      <c r="B775" s="60"/>
      <c r="C775" s="60" t="s">
        <v>620</v>
      </c>
      <c r="D775" s="12">
        <v>30</v>
      </c>
      <c r="E775" s="221">
        <v>5</v>
      </c>
      <c r="F775" s="61"/>
      <c r="G775" s="16">
        <f t="shared" si="77"/>
        <v>0</v>
      </c>
      <c r="H775" s="66">
        <f t="shared" si="78"/>
        <v>0</v>
      </c>
      <c r="I775" s="16"/>
      <c r="J775" s="66">
        <f t="shared" si="79"/>
        <v>0</v>
      </c>
      <c r="K775" s="16"/>
      <c r="L775" s="16">
        <f t="shared" si="80"/>
        <v>0</v>
      </c>
    </row>
    <row r="776" spans="1:12" x14ac:dyDescent="0.2">
      <c r="A776" s="59"/>
      <c r="B776" s="60"/>
      <c r="C776" s="60" t="s">
        <v>621</v>
      </c>
      <c r="D776" s="12">
        <v>0.5</v>
      </c>
      <c r="E776" s="221">
        <v>4.4000000000000004</v>
      </c>
      <c r="F776" s="61"/>
      <c r="G776" s="16">
        <f t="shared" si="77"/>
        <v>0</v>
      </c>
      <c r="H776" s="66">
        <f t="shared" si="78"/>
        <v>0</v>
      </c>
      <c r="I776" s="16"/>
      <c r="J776" s="66">
        <f t="shared" si="79"/>
        <v>0</v>
      </c>
      <c r="K776" s="16"/>
      <c r="L776" s="16">
        <f t="shared" si="80"/>
        <v>0</v>
      </c>
    </row>
    <row r="777" spans="1:12" x14ac:dyDescent="0.2">
      <c r="A777" s="59"/>
      <c r="B777" s="60"/>
      <c r="C777" s="60" t="s">
        <v>621</v>
      </c>
      <c r="D777" s="12">
        <v>30</v>
      </c>
      <c r="E777" s="221">
        <v>4.4000000000000004</v>
      </c>
      <c r="F777" s="61"/>
      <c r="G777" s="16">
        <f t="shared" si="77"/>
        <v>0</v>
      </c>
      <c r="H777" s="66">
        <f t="shared" si="78"/>
        <v>0</v>
      </c>
      <c r="I777" s="16"/>
      <c r="J777" s="66">
        <f t="shared" si="79"/>
        <v>0</v>
      </c>
      <c r="K777" s="16"/>
      <c r="L777" s="16">
        <f t="shared" si="80"/>
        <v>0</v>
      </c>
    </row>
    <row r="778" spans="1:12" x14ac:dyDescent="0.2">
      <c r="A778" s="59"/>
      <c r="B778" s="60"/>
      <c r="C778" s="60" t="s">
        <v>621</v>
      </c>
      <c r="D778" s="12">
        <v>50</v>
      </c>
      <c r="E778" s="221">
        <v>4.4000000000000004</v>
      </c>
      <c r="F778" s="61"/>
      <c r="G778" s="16">
        <f t="shared" si="77"/>
        <v>0</v>
      </c>
      <c r="H778" s="66">
        <f t="shared" si="78"/>
        <v>0</v>
      </c>
      <c r="I778" s="16"/>
      <c r="J778" s="66">
        <f t="shared" si="79"/>
        <v>0</v>
      </c>
      <c r="K778" s="16"/>
      <c r="L778" s="16">
        <f t="shared" si="80"/>
        <v>0</v>
      </c>
    </row>
    <row r="779" spans="1:12" x14ac:dyDescent="0.2">
      <c r="A779" s="59"/>
      <c r="B779" s="60"/>
      <c r="C779" s="60" t="s">
        <v>622</v>
      </c>
      <c r="D779" s="12">
        <v>0.5</v>
      </c>
      <c r="E779" s="221">
        <v>3.7</v>
      </c>
      <c r="F779" s="61"/>
      <c r="G779" s="16">
        <f t="shared" si="77"/>
        <v>0</v>
      </c>
      <c r="H779" s="66">
        <f t="shared" si="78"/>
        <v>0</v>
      </c>
      <c r="I779" s="16"/>
      <c r="J779" s="66">
        <f t="shared" si="79"/>
        <v>0</v>
      </c>
      <c r="K779" s="16"/>
      <c r="L779" s="16">
        <f t="shared" si="80"/>
        <v>0</v>
      </c>
    </row>
    <row r="780" spans="1:12" x14ac:dyDescent="0.2">
      <c r="A780" s="59"/>
      <c r="B780" s="60"/>
      <c r="C780" s="60" t="s">
        <v>622</v>
      </c>
      <c r="D780" s="12">
        <v>30</v>
      </c>
      <c r="E780" s="221">
        <v>3.7</v>
      </c>
      <c r="F780" s="61"/>
      <c r="G780" s="16">
        <f t="shared" si="77"/>
        <v>0</v>
      </c>
      <c r="H780" s="66">
        <f t="shared" si="78"/>
        <v>0</v>
      </c>
      <c r="I780" s="16"/>
      <c r="J780" s="66">
        <f t="shared" si="79"/>
        <v>0</v>
      </c>
      <c r="K780" s="16"/>
      <c r="L780" s="16">
        <f t="shared" si="80"/>
        <v>0</v>
      </c>
    </row>
    <row r="781" spans="1:12" x14ac:dyDescent="0.2">
      <c r="A781" s="59"/>
      <c r="B781" s="60"/>
      <c r="C781" s="60" t="s">
        <v>623</v>
      </c>
      <c r="D781" s="12">
        <v>30</v>
      </c>
      <c r="E781" s="221">
        <v>6.3</v>
      </c>
      <c r="F781" s="61"/>
      <c r="G781" s="16">
        <f t="shared" si="77"/>
        <v>0</v>
      </c>
      <c r="H781" s="66">
        <f t="shared" si="78"/>
        <v>0</v>
      </c>
      <c r="I781" s="16"/>
      <c r="J781" s="66">
        <f t="shared" si="79"/>
        <v>0</v>
      </c>
      <c r="K781" s="16"/>
      <c r="L781" s="16">
        <f t="shared" si="80"/>
        <v>0</v>
      </c>
    </row>
    <row r="782" spans="1:12" x14ac:dyDescent="0.2">
      <c r="A782" s="59"/>
      <c r="B782" s="60"/>
      <c r="C782" s="60" t="s">
        <v>623</v>
      </c>
      <c r="D782" s="12">
        <v>30</v>
      </c>
      <c r="E782" s="221">
        <v>6.4</v>
      </c>
      <c r="F782" s="61"/>
      <c r="G782" s="16">
        <f t="shared" si="77"/>
        <v>0</v>
      </c>
      <c r="H782" s="66">
        <f t="shared" si="78"/>
        <v>0</v>
      </c>
      <c r="I782" s="16"/>
      <c r="J782" s="66">
        <f t="shared" si="79"/>
        <v>0</v>
      </c>
      <c r="K782" s="16"/>
      <c r="L782" s="16">
        <f t="shared" si="80"/>
        <v>0</v>
      </c>
    </row>
    <row r="783" spans="1:12" x14ac:dyDescent="0.2">
      <c r="A783" s="59"/>
      <c r="B783" s="60"/>
      <c r="C783" s="60" t="s">
        <v>623</v>
      </c>
      <c r="D783" s="12">
        <v>30</v>
      </c>
      <c r="E783" s="221">
        <v>6.5</v>
      </c>
      <c r="F783" s="61"/>
      <c r="G783" s="16">
        <f t="shared" si="77"/>
        <v>0</v>
      </c>
      <c r="H783" s="66">
        <f t="shared" si="78"/>
        <v>0</v>
      </c>
      <c r="I783" s="16"/>
      <c r="J783" s="66">
        <f t="shared" si="79"/>
        <v>0</v>
      </c>
      <c r="K783" s="16"/>
      <c r="L783" s="16">
        <f t="shared" si="80"/>
        <v>0</v>
      </c>
    </row>
    <row r="784" spans="1:12" x14ac:dyDescent="0.2">
      <c r="A784" s="59"/>
      <c r="B784" s="60"/>
      <c r="C784" s="60" t="s">
        <v>624</v>
      </c>
      <c r="D784" s="12">
        <v>0.44</v>
      </c>
      <c r="E784" s="221">
        <v>8</v>
      </c>
      <c r="F784" s="61"/>
      <c r="G784" s="16">
        <f t="shared" si="77"/>
        <v>0</v>
      </c>
      <c r="H784" s="66">
        <f t="shared" si="78"/>
        <v>0</v>
      </c>
      <c r="I784" s="16"/>
      <c r="J784" s="66">
        <f t="shared" si="79"/>
        <v>0</v>
      </c>
      <c r="K784" s="16"/>
      <c r="L784" s="16">
        <f t="shared" si="80"/>
        <v>0</v>
      </c>
    </row>
    <row r="785" spans="1:12" x14ac:dyDescent="0.2">
      <c r="A785" s="59"/>
      <c r="B785" s="60"/>
      <c r="C785" s="60" t="s">
        <v>624</v>
      </c>
      <c r="D785" s="12">
        <v>30</v>
      </c>
      <c r="E785" s="221">
        <v>8</v>
      </c>
      <c r="F785" s="61"/>
      <c r="G785" s="16">
        <f t="shared" si="77"/>
        <v>0</v>
      </c>
      <c r="H785" s="66">
        <f t="shared" si="78"/>
        <v>0</v>
      </c>
      <c r="I785" s="16"/>
      <c r="J785" s="66">
        <f t="shared" si="79"/>
        <v>0</v>
      </c>
      <c r="K785" s="16"/>
      <c r="L785" s="16">
        <f t="shared" si="80"/>
        <v>0</v>
      </c>
    </row>
    <row r="786" spans="1:12" x14ac:dyDescent="0.2">
      <c r="A786" s="59"/>
      <c r="B786" s="60"/>
      <c r="C786" s="60" t="s">
        <v>625</v>
      </c>
      <c r="D786" s="12">
        <v>0.33</v>
      </c>
      <c r="E786" s="221">
        <v>6.3</v>
      </c>
      <c r="F786" s="61"/>
      <c r="G786" s="16">
        <f t="shared" si="77"/>
        <v>0</v>
      </c>
      <c r="H786" s="66">
        <f t="shared" si="78"/>
        <v>0</v>
      </c>
      <c r="I786" s="16"/>
      <c r="J786" s="66">
        <f t="shared" si="79"/>
        <v>0</v>
      </c>
      <c r="K786" s="16"/>
      <c r="L786" s="16">
        <f t="shared" si="80"/>
        <v>0</v>
      </c>
    </row>
    <row r="787" spans="1:12" x14ac:dyDescent="0.2">
      <c r="A787" s="59"/>
      <c r="B787" s="60"/>
      <c r="C787" s="60" t="s">
        <v>625</v>
      </c>
      <c r="D787" s="12">
        <v>0.5</v>
      </c>
      <c r="E787" s="221">
        <v>6.3</v>
      </c>
      <c r="F787" s="61"/>
      <c r="G787" s="16">
        <f t="shared" si="77"/>
        <v>0</v>
      </c>
      <c r="H787" s="66">
        <f t="shared" si="78"/>
        <v>0</v>
      </c>
      <c r="I787" s="16"/>
      <c r="J787" s="66">
        <f t="shared" si="79"/>
        <v>0</v>
      </c>
      <c r="K787" s="16"/>
      <c r="L787" s="16">
        <f t="shared" si="80"/>
        <v>0</v>
      </c>
    </row>
    <row r="788" spans="1:12" x14ac:dyDescent="0.2">
      <c r="A788" s="59"/>
      <c r="B788" s="60"/>
      <c r="C788" s="60" t="s">
        <v>625</v>
      </c>
      <c r="D788" s="12">
        <v>30</v>
      </c>
      <c r="E788" s="221">
        <v>6.3</v>
      </c>
      <c r="F788" s="61"/>
      <c r="G788" s="16">
        <f t="shared" si="77"/>
        <v>0</v>
      </c>
      <c r="H788" s="66">
        <f t="shared" si="78"/>
        <v>0</v>
      </c>
      <c r="I788" s="16"/>
      <c r="J788" s="66">
        <f t="shared" si="79"/>
        <v>0</v>
      </c>
      <c r="K788" s="16"/>
      <c r="L788" s="16">
        <f t="shared" si="80"/>
        <v>0</v>
      </c>
    </row>
    <row r="789" spans="1:12" x14ac:dyDescent="0.2">
      <c r="A789" s="59"/>
      <c r="B789" s="60"/>
      <c r="C789" s="60" t="s">
        <v>626</v>
      </c>
      <c r="D789" s="12">
        <v>30</v>
      </c>
      <c r="E789" s="221">
        <v>5.7</v>
      </c>
      <c r="F789" s="61"/>
      <c r="G789" s="16">
        <f t="shared" si="77"/>
        <v>0</v>
      </c>
      <c r="H789" s="66">
        <f t="shared" si="78"/>
        <v>0</v>
      </c>
      <c r="I789" s="16"/>
      <c r="J789" s="66">
        <f t="shared" si="79"/>
        <v>0</v>
      </c>
      <c r="K789" s="16"/>
      <c r="L789" s="16">
        <f t="shared" si="80"/>
        <v>0</v>
      </c>
    </row>
    <row r="790" spans="1:12" x14ac:dyDescent="0.2">
      <c r="A790" s="59"/>
      <c r="B790" s="60"/>
      <c r="C790" s="60" t="s">
        <v>627</v>
      </c>
      <c r="D790" s="12">
        <v>30</v>
      </c>
      <c r="E790" s="221">
        <v>6</v>
      </c>
      <c r="F790" s="61"/>
      <c r="G790" s="16">
        <f t="shared" si="77"/>
        <v>0</v>
      </c>
      <c r="H790" s="66">
        <f t="shared" si="78"/>
        <v>0</v>
      </c>
      <c r="I790" s="16"/>
      <c r="J790" s="66">
        <f t="shared" si="79"/>
        <v>0</v>
      </c>
      <c r="K790" s="16"/>
      <c r="L790" s="16">
        <f t="shared" si="80"/>
        <v>0</v>
      </c>
    </row>
    <row r="791" spans="1:12" x14ac:dyDescent="0.2">
      <c r="A791" s="59"/>
      <c r="B791" s="60"/>
      <c r="C791" s="60" t="s">
        <v>627</v>
      </c>
      <c r="D791" s="12">
        <v>0.5</v>
      </c>
      <c r="E791" s="221">
        <v>6.8</v>
      </c>
      <c r="F791" s="61"/>
      <c r="G791" s="16">
        <f t="shared" si="77"/>
        <v>0</v>
      </c>
      <c r="H791" s="66">
        <f t="shared" si="78"/>
        <v>0</v>
      </c>
      <c r="I791" s="16"/>
      <c r="J791" s="66">
        <f t="shared" si="79"/>
        <v>0</v>
      </c>
      <c r="K791" s="16"/>
      <c r="L791" s="16">
        <f t="shared" si="80"/>
        <v>0</v>
      </c>
    </row>
    <row r="792" spans="1:12" x14ac:dyDescent="0.2">
      <c r="A792" s="59"/>
      <c r="B792" s="60"/>
      <c r="C792" s="60" t="s">
        <v>627</v>
      </c>
      <c r="D792" s="12">
        <v>30</v>
      </c>
      <c r="E792" s="221">
        <v>6.8</v>
      </c>
      <c r="F792" s="61"/>
      <c r="G792" s="16">
        <f t="shared" si="77"/>
        <v>0</v>
      </c>
      <c r="H792" s="66">
        <f t="shared" si="78"/>
        <v>0</v>
      </c>
      <c r="I792" s="16"/>
      <c r="J792" s="66">
        <f t="shared" si="79"/>
        <v>0</v>
      </c>
      <c r="K792" s="16"/>
      <c r="L792" s="16">
        <f t="shared" si="80"/>
        <v>0</v>
      </c>
    </row>
    <row r="793" spans="1:12" x14ac:dyDescent="0.2">
      <c r="A793" s="59"/>
      <c r="B793" s="60"/>
      <c r="C793" s="60" t="s">
        <v>628</v>
      </c>
      <c r="D793" s="12">
        <v>30</v>
      </c>
      <c r="E793" s="221">
        <v>6.8</v>
      </c>
      <c r="F793" s="61"/>
      <c r="G793" s="16">
        <f t="shared" si="77"/>
        <v>0</v>
      </c>
      <c r="H793" s="66">
        <f t="shared" si="78"/>
        <v>0</v>
      </c>
      <c r="I793" s="16"/>
      <c r="J793" s="66">
        <f t="shared" si="79"/>
        <v>0</v>
      </c>
      <c r="K793" s="16"/>
      <c r="L793" s="16">
        <f t="shared" si="80"/>
        <v>0</v>
      </c>
    </row>
    <row r="794" spans="1:12" x14ac:dyDescent="0.2">
      <c r="A794" s="59"/>
      <c r="B794" s="60"/>
      <c r="C794" s="60" t="s">
        <v>629</v>
      </c>
      <c r="D794" s="12">
        <v>0.5</v>
      </c>
      <c r="E794" s="221">
        <v>5.2</v>
      </c>
      <c r="F794" s="61"/>
      <c r="G794" s="16">
        <f t="shared" si="77"/>
        <v>0</v>
      </c>
      <c r="H794" s="66">
        <f t="shared" si="78"/>
        <v>0</v>
      </c>
      <c r="I794" s="16"/>
      <c r="J794" s="66">
        <f t="shared" si="79"/>
        <v>0</v>
      </c>
      <c r="K794" s="16"/>
      <c r="L794" s="16">
        <f t="shared" si="80"/>
        <v>0</v>
      </c>
    </row>
    <row r="795" spans="1:12" x14ac:dyDescent="0.2">
      <c r="A795" s="59"/>
      <c r="B795" s="60"/>
      <c r="C795" s="60" t="s">
        <v>629</v>
      </c>
      <c r="D795" s="12">
        <v>30</v>
      </c>
      <c r="E795" s="221">
        <v>5.2</v>
      </c>
      <c r="F795" s="61"/>
      <c r="G795" s="16">
        <f t="shared" si="77"/>
        <v>0</v>
      </c>
      <c r="H795" s="66">
        <f t="shared" si="78"/>
        <v>0</v>
      </c>
      <c r="I795" s="16"/>
      <c r="J795" s="66">
        <f t="shared" si="79"/>
        <v>0</v>
      </c>
      <c r="K795" s="16"/>
      <c r="L795" s="16">
        <f t="shared" si="80"/>
        <v>0</v>
      </c>
    </row>
    <row r="796" spans="1:12" x14ac:dyDescent="0.2">
      <c r="A796" s="59"/>
      <c r="B796" s="60"/>
      <c r="C796" s="60" t="s">
        <v>630</v>
      </c>
      <c r="D796" s="12">
        <v>0.5</v>
      </c>
      <c r="E796" s="221">
        <v>7.5</v>
      </c>
      <c r="F796" s="61"/>
      <c r="G796" s="16">
        <f t="shared" si="77"/>
        <v>0</v>
      </c>
      <c r="H796" s="66">
        <f t="shared" si="78"/>
        <v>0</v>
      </c>
      <c r="I796" s="16"/>
      <c r="J796" s="66">
        <f t="shared" si="79"/>
        <v>0</v>
      </c>
      <c r="K796" s="16"/>
      <c r="L796" s="16">
        <f t="shared" si="80"/>
        <v>0</v>
      </c>
    </row>
    <row r="797" spans="1:12" x14ac:dyDescent="0.2">
      <c r="A797" s="59"/>
      <c r="B797" s="60"/>
      <c r="C797" s="60" t="s">
        <v>630</v>
      </c>
      <c r="D797" s="12">
        <v>20</v>
      </c>
      <c r="E797" s="221">
        <v>7.5</v>
      </c>
      <c r="F797" s="61"/>
      <c r="G797" s="16">
        <f t="shared" si="77"/>
        <v>0</v>
      </c>
      <c r="H797" s="66">
        <f t="shared" si="78"/>
        <v>0</v>
      </c>
      <c r="I797" s="16"/>
      <c r="J797" s="66">
        <f t="shared" si="79"/>
        <v>0</v>
      </c>
      <c r="K797" s="16"/>
      <c r="L797" s="16">
        <f t="shared" si="80"/>
        <v>0</v>
      </c>
    </row>
    <row r="798" spans="1:12" x14ac:dyDescent="0.2">
      <c r="A798" s="59"/>
      <c r="B798" s="60"/>
      <c r="C798" s="60" t="s">
        <v>631</v>
      </c>
      <c r="D798" s="12">
        <v>0.33</v>
      </c>
      <c r="E798" s="221">
        <v>5.5</v>
      </c>
      <c r="F798" s="61"/>
      <c r="G798" s="16">
        <f t="shared" si="77"/>
        <v>0</v>
      </c>
      <c r="H798" s="66">
        <f t="shared" si="78"/>
        <v>0</v>
      </c>
      <c r="I798" s="16"/>
      <c r="J798" s="66">
        <f t="shared" si="79"/>
        <v>0</v>
      </c>
      <c r="K798" s="16"/>
      <c r="L798" s="16">
        <f t="shared" si="80"/>
        <v>0</v>
      </c>
    </row>
    <row r="799" spans="1:12" x14ac:dyDescent="0.2">
      <c r="A799" s="59"/>
      <c r="B799" s="60"/>
      <c r="C799" s="60" t="s">
        <v>631</v>
      </c>
      <c r="D799" s="12">
        <v>1</v>
      </c>
      <c r="E799" s="221">
        <v>5.5</v>
      </c>
      <c r="F799" s="61"/>
      <c r="G799" s="16">
        <f t="shared" si="77"/>
        <v>0</v>
      </c>
      <c r="H799" s="66">
        <f t="shared" si="78"/>
        <v>0</v>
      </c>
      <c r="I799" s="16"/>
      <c r="J799" s="66">
        <f t="shared" si="79"/>
        <v>0</v>
      </c>
      <c r="K799" s="16"/>
      <c r="L799" s="16">
        <f t="shared" si="80"/>
        <v>0</v>
      </c>
    </row>
    <row r="800" spans="1:12" x14ac:dyDescent="0.2">
      <c r="A800" s="59"/>
      <c r="B800" s="60"/>
      <c r="C800" s="60" t="s">
        <v>632</v>
      </c>
      <c r="D800" s="12">
        <v>0.5</v>
      </c>
      <c r="E800" s="221">
        <v>5</v>
      </c>
      <c r="F800" s="61"/>
      <c r="G800" s="16">
        <f t="shared" si="77"/>
        <v>0</v>
      </c>
      <c r="H800" s="66">
        <f t="shared" si="78"/>
        <v>0</v>
      </c>
      <c r="I800" s="16"/>
      <c r="J800" s="66">
        <f t="shared" si="79"/>
        <v>0</v>
      </c>
      <c r="K800" s="16"/>
      <c r="L800" s="16">
        <f t="shared" si="80"/>
        <v>0</v>
      </c>
    </row>
    <row r="801" spans="1:12" x14ac:dyDescent="0.2">
      <c r="A801" s="59"/>
      <c r="B801" s="60"/>
      <c r="C801" s="60" t="s">
        <v>632</v>
      </c>
      <c r="D801" s="12">
        <v>30</v>
      </c>
      <c r="E801" s="221">
        <v>5</v>
      </c>
      <c r="F801" s="61"/>
      <c r="G801" s="16">
        <f t="shared" si="77"/>
        <v>0</v>
      </c>
      <c r="H801" s="66">
        <f t="shared" si="78"/>
        <v>0</v>
      </c>
      <c r="I801" s="16"/>
      <c r="J801" s="66">
        <f t="shared" si="79"/>
        <v>0</v>
      </c>
      <c r="K801" s="16"/>
      <c r="L801" s="16">
        <f t="shared" si="80"/>
        <v>0</v>
      </c>
    </row>
    <row r="802" spans="1:12" x14ac:dyDescent="0.2">
      <c r="A802" s="59"/>
      <c r="B802" s="60"/>
      <c r="C802" s="60" t="s">
        <v>632</v>
      </c>
      <c r="D802" s="12">
        <v>50</v>
      </c>
      <c r="E802" s="221">
        <v>5</v>
      </c>
      <c r="F802" s="61"/>
      <c r="G802" s="16">
        <f t="shared" si="77"/>
        <v>0</v>
      </c>
      <c r="H802" s="66">
        <f t="shared" si="78"/>
        <v>0</v>
      </c>
      <c r="I802" s="16"/>
      <c r="J802" s="66">
        <f t="shared" si="79"/>
        <v>0</v>
      </c>
      <c r="K802" s="16"/>
      <c r="L802" s="16">
        <f t="shared" si="80"/>
        <v>0</v>
      </c>
    </row>
    <row r="803" spans="1:12" x14ac:dyDescent="0.2">
      <c r="A803" s="59"/>
      <c r="B803" s="60"/>
      <c r="C803" s="60" t="s">
        <v>633</v>
      </c>
      <c r="D803" s="12">
        <v>0.375</v>
      </c>
      <c r="E803" s="221">
        <v>9.1999999999999993</v>
      </c>
      <c r="F803" s="61"/>
      <c r="G803" s="16">
        <f t="shared" si="77"/>
        <v>0</v>
      </c>
      <c r="H803" s="66">
        <f t="shared" si="78"/>
        <v>0</v>
      </c>
      <c r="I803" s="16"/>
      <c r="J803" s="66">
        <f t="shared" si="79"/>
        <v>0</v>
      </c>
      <c r="K803" s="16"/>
      <c r="L803" s="16">
        <f t="shared" si="80"/>
        <v>0</v>
      </c>
    </row>
    <row r="804" spans="1:12" x14ac:dyDescent="0.2">
      <c r="A804" s="59"/>
      <c r="B804" s="60"/>
      <c r="C804" s="60" t="s">
        <v>634</v>
      </c>
      <c r="D804" s="12">
        <v>0.44</v>
      </c>
      <c r="E804" s="221">
        <v>7.3</v>
      </c>
      <c r="F804" s="61"/>
      <c r="G804" s="16">
        <f t="shared" si="77"/>
        <v>0</v>
      </c>
      <c r="H804" s="66">
        <f t="shared" si="78"/>
        <v>0</v>
      </c>
      <c r="I804" s="16"/>
      <c r="J804" s="66">
        <f t="shared" si="79"/>
        <v>0</v>
      </c>
      <c r="K804" s="16"/>
      <c r="L804" s="16">
        <f t="shared" si="80"/>
        <v>0</v>
      </c>
    </row>
    <row r="805" spans="1:12" x14ac:dyDescent="0.2">
      <c r="A805" s="59"/>
      <c r="B805" s="60"/>
      <c r="C805" s="60" t="s">
        <v>634</v>
      </c>
      <c r="D805" s="12">
        <v>0.5</v>
      </c>
      <c r="E805" s="221">
        <v>7.3</v>
      </c>
      <c r="F805" s="61"/>
      <c r="G805" s="16">
        <f t="shared" si="77"/>
        <v>0</v>
      </c>
      <c r="H805" s="66">
        <f t="shared" si="78"/>
        <v>0</v>
      </c>
      <c r="I805" s="16"/>
      <c r="J805" s="66">
        <f t="shared" si="79"/>
        <v>0</v>
      </c>
      <c r="K805" s="16"/>
      <c r="L805" s="16">
        <f t="shared" si="80"/>
        <v>0</v>
      </c>
    </row>
    <row r="806" spans="1:12" x14ac:dyDescent="0.2">
      <c r="A806" s="59"/>
      <c r="B806" s="60"/>
      <c r="C806" s="60" t="s">
        <v>634</v>
      </c>
      <c r="D806" s="12">
        <v>30</v>
      </c>
      <c r="E806" s="221">
        <v>7.3</v>
      </c>
      <c r="F806" s="61"/>
      <c r="G806" s="16">
        <f t="shared" si="77"/>
        <v>0</v>
      </c>
      <c r="H806" s="66">
        <f t="shared" si="78"/>
        <v>0</v>
      </c>
      <c r="I806" s="16"/>
      <c r="J806" s="66">
        <f t="shared" si="79"/>
        <v>0</v>
      </c>
      <c r="K806" s="16"/>
      <c r="L806" s="16">
        <f t="shared" si="80"/>
        <v>0</v>
      </c>
    </row>
    <row r="807" spans="1:12" x14ac:dyDescent="0.2">
      <c r="A807" s="59"/>
      <c r="B807" s="60"/>
      <c r="C807" s="60" t="s">
        <v>175</v>
      </c>
      <c r="D807" s="12">
        <v>0.33</v>
      </c>
      <c r="E807" s="221">
        <v>5</v>
      </c>
      <c r="F807" s="61"/>
      <c r="G807" s="16">
        <f t="shared" si="77"/>
        <v>0</v>
      </c>
      <c r="H807" s="66">
        <f t="shared" si="78"/>
        <v>0</v>
      </c>
      <c r="I807" s="16"/>
      <c r="J807" s="66">
        <f t="shared" si="79"/>
        <v>0</v>
      </c>
      <c r="K807" s="16"/>
      <c r="L807" s="16">
        <f t="shared" si="80"/>
        <v>0</v>
      </c>
    </row>
    <row r="808" spans="1:12" x14ac:dyDescent="0.2">
      <c r="A808" s="59"/>
      <c r="B808" s="60"/>
      <c r="C808" s="60" t="s">
        <v>175</v>
      </c>
      <c r="D808" s="12">
        <v>30</v>
      </c>
      <c r="E808" s="221">
        <v>5</v>
      </c>
      <c r="F808" s="61"/>
      <c r="G808" s="16">
        <f t="shared" si="77"/>
        <v>0</v>
      </c>
      <c r="H808" s="66">
        <f t="shared" si="78"/>
        <v>0</v>
      </c>
      <c r="I808" s="16"/>
      <c r="J808" s="66">
        <f t="shared" si="79"/>
        <v>0</v>
      </c>
      <c r="K808" s="16"/>
      <c r="L808" s="16">
        <f t="shared" si="80"/>
        <v>0</v>
      </c>
    </row>
    <row r="809" spans="1:12" x14ac:dyDescent="0.2">
      <c r="A809" s="59"/>
      <c r="B809" s="60"/>
      <c r="C809" s="60" t="s">
        <v>635</v>
      </c>
      <c r="D809" s="12">
        <v>0.75</v>
      </c>
      <c r="E809" s="221">
        <v>15.6</v>
      </c>
      <c r="F809" s="61"/>
      <c r="G809" s="16">
        <f t="shared" si="77"/>
        <v>0</v>
      </c>
      <c r="H809" s="66">
        <f t="shared" si="78"/>
        <v>0</v>
      </c>
      <c r="I809" s="16"/>
      <c r="J809" s="66">
        <f t="shared" si="79"/>
        <v>0</v>
      </c>
      <c r="K809" s="16"/>
      <c r="L809" s="16">
        <f t="shared" si="80"/>
        <v>0</v>
      </c>
    </row>
    <row r="810" spans="1:12" x14ac:dyDescent="0.2">
      <c r="A810" s="59"/>
      <c r="B810" s="60"/>
      <c r="C810" s="60" t="s">
        <v>636</v>
      </c>
      <c r="D810" s="12">
        <v>30</v>
      </c>
      <c r="E810" s="221">
        <v>7.8</v>
      </c>
      <c r="F810" s="61"/>
      <c r="G810" s="16">
        <f t="shared" si="77"/>
        <v>0</v>
      </c>
      <c r="H810" s="66">
        <f t="shared" si="78"/>
        <v>0</v>
      </c>
      <c r="I810" s="16"/>
      <c r="J810" s="66">
        <f t="shared" si="79"/>
        <v>0</v>
      </c>
      <c r="K810" s="16"/>
      <c r="L810" s="16">
        <f t="shared" si="80"/>
        <v>0</v>
      </c>
    </row>
    <row r="811" spans="1:12" x14ac:dyDescent="0.2">
      <c r="A811" s="59"/>
      <c r="B811" s="60"/>
      <c r="C811" s="60" t="s">
        <v>637</v>
      </c>
      <c r="D811" s="12">
        <v>1</v>
      </c>
      <c r="E811" s="221">
        <v>5.5</v>
      </c>
      <c r="F811" s="61"/>
      <c r="G811" s="16">
        <f t="shared" si="77"/>
        <v>0</v>
      </c>
      <c r="H811" s="66">
        <f t="shared" si="78"/>
        <v>0</v>
      </c>
      <c r="I811" s="16"/>
      <c r="J811" s="66">
        <f t="shared" si="79"/>
        <v>0</v>
      </c>
      <c r="K811" s="16"/>
      <c r="L811" s="16">
        <f t="shared" si="80"/>
        <v>0</v>
      </c>
    </row>
    <row r="812" spans="1:12" x14ac:dyDescent="0.2">
      <c r="A812" s="59"/>
      <c r="B812" s="60"/>
      <c r="C812" s="60" t="s">
        <v>638</v>
      </c>
      <c r="D812" s="12">
        <v>0.5</v>
      </c>
      <c r="E812" s="221">
        <v>5.7</v>
      </c>
      <c r="F812" s="61"/>
      <c r="G812" s="16">
        <f t="shared" si="77"/>
        <v>0</v>
      </c>
      <c r="H812" s="66">
        <f t="shared" si="78"/>
        <v>0</v>
      </c>
      <c r="I812" s="16"/>
      <c r="J812" s="66">
        <f t="shared" si="79"/>
        <v>0</v>
      </c>
      <c r="K812" s="16"/>
      <c r="L812" s="16">
        <f t="shared" si="80"/>
        <v>0</v>
      </c>
    </row>
    <row r="813" spans="1:12" x14ac:dyDescent="0.2">
      <c r="A813" s="59"/>
      <c r="B813" s="60"/>
      <c r="C813" s="60" t="s">
        <v>638</v>
      </c>
      <c r="D813" s="12">
        <v>28</v>
      </c>
      <c r="E813" s="221">
        <v>5.7</v>
      </c>
      <c r="F813" s="61"/>
      <c r="G813" s="16">
        <f t="shared" si="77"/>
        <v>0</v>
      </c>
      <c r="H813" s="66">
        <f t="shared" si="78"/>
        <v>0</v>
      </c>
      <c r="I813" s="16"/>
      <c r="J813" s="66">
        <f t="shared" si="79"/>
        <v>0</v>
      </c>
      <c r="K813" s="16"/>
      <c r="L813" s="16">
        <f t="shared" si="80"/>
        <v>0</v>
      </c>
    </row>
    <row r="814" spans="1:12" x14ac:dyDescent="0.2">
      <c r="A814" s="59"/>
      <c r="B814" s="60"/>
      <c r="C814" s="60" t="s">
        <v>639</v>
      </c>
      <c r="D814" s="12">
        <v>0.33</v>
      </c>
      <c r="E814" s="221">
        <v>11.2</v>
      </c>
      <c r="F814" s="61"/>
      <c r="G814" s="16">
        <f t="shared" si="77"/>
        <v>0</v>
      </c>
      <c r="H814" s="66">
        <f t="shared" si="78"/>
        <v>0</v>
      </c>
      <c r="I814" s="16"/>
      <c r="J814" s="66">
        <f t="shared" si="79"/>
        <v>0</v>
      </c>
      <c r="K814" s="16"/>
      <c r="L814" s="16">
        <f t="shared" si="80"/>
        <v>0</v>
      </c>
    </row>
    <row r="815" spans="1:12" x14ac:dyDescent="0.2">
      <c r="A815" s="59"/>
      <c r="B815" s="60"/>
      <c r="C815" s="60" t="s">
        <v>640</v>
      </c>
      <c r="D815" s="12">
        <v>0.33</v>
      </c>
      <c r="E815" s="221">
        <v>5.5</v>
      </c>
      <c r="F815" s="61"/>
      <c r="G815" s="16">
        <f t="shared" si="77"/>
        <v>0</v>
      </c>
      <c r="H815" s="66">
        <f t="shared" si="78"/>
        <v>0</v>
      </c>
      <c r="I815" s="16"/>
      <c r="J815" s="66">
        <f t="shared" si="79"/>
        <v>0</v>
      </c>
      <c r="K815" s="16"/>
      <c r="L815" s="16">
        <f t="shared" si="80"/>
        <v>0</v>
      </c>
    </row>
    <row r="816" spans="1:12" x14ac:dyDescent="0.2">
      <c r="A816" s="59"/>
      <c r="B816" s="60"/>
      <c r="C816" s="60" t="s">
        <v>640</v>
      </c>
      <c r="D816" s="12">
        <v>0.5</v>
      </c>
      <c r="E816" s="221">
        <v>5.5</v>
      </c>
      <c r="F816" s="61"/>
      <c r="G816" s="16">
        <f t="shared" si="77"/>
        <v>0</v>
      </c>
      <c r="H816" s="66">
        <f t="shared" si="78"/>
        <v>0</v>
      </c>
      <c r="I816" s="16"/>
      <c r="J816" s="66">
        <f t="shared" si="79"/>
        <v>0</v>
      </c>
      <c r="K816" s="16"/>
      <c r="L816" s="16">
        <f t="shared" si="80"/>
        <v>0</v>
      </c>
    </row>
    <row r="817" spans="1:12" x14ac:dyDescent="0.2">
      <c r="A817" s="59"/>
      <c r="B817" s="60"/>
      <c r="C817" s="60" t="s">
        <v>640</v>
      </c>
      <c r="D817" s="12">
        <v>28</v>
      </c>
      <c r="E817" s="221">
        <v>5.5</v>
      </c>
      <c r="F817" s="61"/>
      <c r="G817" s="16">
        <f t="shared" si="77"/>
        <v>0</v>
      </c>
      <c r="H817" s="66">
        <f t="shared" si="78"/>
        <v>0</v>
      </c>
      <c r="I817" s="16"/>
      <c r="J817" s="66">
        <f t="shared" si="79"/>
        <v>0</v>
      </c>
      <c r="K817" s="16"/>
      <c r="L817" s="16">
        <f t="shared" si="80"/>
        <v>0</v>
      </c>
    </row>
    <row r="818" spans="1:12" x14ac:dyDescent="0.2">
      <c r="A818" s="59"/>
      <c r="B818" s="60"/>
      <c r="C818" s="60" t="s">
        <v>641</v>
      </c>
      <c r="D818" s="12">
        <v>0.33</v>
      </c>
      <c r="E818" s="221">
        <v>4.5999999999999996</v>
      </c>
      <c r="F818" s="61"/>
      <c r="G818" s="16">
        <f t="shared" si="77"/>
        <v>0</v>
      </c>
      <c r="H818" s="66">
        <f t="shared" si="78"/>
        <v>0</v>
      </c>
      <c r="I818" s="16"/>
      <c r="J818" s="66">
        <f t="shared" si="79"/>
        <v>0</v>
      </c>
      <c r="K818" s="16"/>
      <c r="L818" s="16">
        <f t="shared" si="80"/>
        <v>0</v>
      </c>
    </row>
    <row r="819" spans="1:12" x14ac:dyDescent="0.2">
      <c r="A819" s="59"/>
      <c r="B819" s="60"/>
      <c r="C819" s="60" t="s">
        <v>641</v>
      </c>
      <c r="D819" s="12">
        <v>0.5</v>
      </c>
      <c r="E819" s="221">
        <v>4.5999999999999996</v>
      </c>
      <c r="F819" s="61"/>
      <c r="G819" s="16">
        <f t="shared" si="77"/>
        <v>0</v>
      </c>
      <c r="H819" s="66">
        <f t="shared" si="78"/>
        <v>0</v>
      </c>
      <c r="I819" s="16"/>
      <c r="J819" s="66">
        <f t="shared" si="79"/>
        <v>0</v>
      </c>
      <c r="K819" s="16"/>
      <c r="L819" s="16">
        <f t="shared" si="80"/>
        <v>0</v>
      </c>
    </row>
    <row r="820" spans="1:12" x14ac:dyDescent="0.2">
      <c r="A820" s="59"/>
      <c r="B820" s="60"/>
      <c r="C820" s="60" t="s">
        <v>641</v>
      </c>
      <c r="D820" s="12">
        <v>1</v>
      </c>
      <c r="E820" s="221">
        <v>4.5999999999999996</v>
      </c>
      <c r="F820" s="61"/>
      <c r="G820" s="16">
        <f t="shared" si="77"/>
        <v>0</v>
      </c>
      <c r="H820" s="66">
        <f t="shared" si="78"/>
        <v>0</v>
      </c>
      <c r="I820" s="16"/>
      <c r="J820" s="66">
        <f t="shared" si="79"/>
        <v>0</v>
      </c>
      <c r="K820" s="16"/>
      <c r="L820" s="16">
        <f t="shared" si="80"/>
        <v>0</v>
      </c>
    </row>
    <row r="821" spans="1:12" x14ac:dyDescent="0.2">
      <c r="A821" s="59"/>
      <c r="B821" s="60"/>
      <c r="C821" s="60" t="s">
        <v>641</v>
      </c>
      <c r="D821" s="12">
        <v>5</v>
      </c>
      <c r="E821" s="221">
        <v>4.5999999999999996</v>
      </c>
      <c r="F821" s="61"/>
      <c r="G821" s="16">
        <f t="shared" si="77"/>
        <v>0</v>
      </c>
      <c r="H821" s="66">
        <f t="shared" si="78"/>
        <v>0</v>
      </c>
      <c r="I821" s="16"/>
      <c r="J821" s="66">
        <f t="shared" si="79"/>
        <v>0</v>
      </c>
      <c r="K821" s="16"/>
      <c r="L821" s="16">
        <f t="shared" si="80"/>
        <v>0</v>
      </c>
    </row>
    <row r="822" spans="1:12" x14ac:dyDescent="0.2">
      <c r="A822" s="59"/>
      <c r="B822" s="60"/>
      <c r="C822" s="60" t="s">
        <v>641</v>
      </c>
      <c r="D822" s="12">
        <v>20</v>
      </c>
      <c r="E822" s="221">
        <v>4.5999999999999996</v>
      </c>
      <c r="F822" s="61"/>
      <c r="G822" s="16">
        <f t="shared" si="77"/>
        <v>0</v>
      </c>
      <c r="H822" s="66">
        <f t="shared" si="78"/>
        <v>0</v>
      </c>
      <c r="I822" s="16"/>
      <c r="J822" s="66">
        <f t="shared" si="79"/>
        <v>0</v>
      </c>
      <c r="K822" s="16"/>
      <c r="L822" s="16">
        <f t="shared" si="80"/>
        <v>0</v>
      </c>
    </row>
    <row r="823" spans="1:12" x14ac:dyDescent="0.2">
      <c r="A823" s="59"/>
      <c r="B823" s="60"/>
      <c r="C823" s="60" t="s">
        <v>641</v>
      </c>
      <c r="D823" s="12">
        <v>30</v>
      </c>
      <c r="E823" s="221">
        <v>4.5999999999999996</v>
      </c>
      <c r="F823" s="61"/>
      <c r="G823" s="16">
        <f t="shared" si="77"/>
        <v>0</v>
      </c>
      <c r="H823" s="66">
        <f t="shared" si="78"/>
        <v>0</v>
      </c>
      <c r="I823" s="16"/>
      <c r="J823" s="66">
        <f t="shared" si="79"/>
        <v>0</v>
      </c>
      <c r="K823" s="16"/>
      <c r="L823" s="16">
        <f t="shared" si="80"/>
        <v>0</v>
      </c>
    </row>
    <row r="824" spans="1:12" x14ac:dyDescent="0.2">
      <c r="A824" s="59"/>
      <c r="B824" s="60"/>
      <c r="C824" s="60" t="s">
        <v>641</v>
      </c>
      <c r="D824" s="12">
        <v>0.33</v>
      </c>
      <c r="E824" s="221">
        <v>4.9000000000000004</v>
      </c>
      <c r="F824" s="61"/>
      <c r="G824" s="16">
        <f t="shared" si="77"/>
        <v>0</v>
      </c>
      <c r="H824" s="66">
        <f t="shared" si="78"/>
        <v>0</v>
      </c>
      <c r="I824" s="16"/>
      <c r="J824" s="66">
        <f t="shared" si="79"/>
        <v>0</v>
      </c>
      <c r="K824" s="16"/>
      <c r="L824" s="16">
        <f t="shared" si="80"/>
        <v>0</v>
      </c>
    </row>
    <row r="825" spans="1:12" x14ac:dyDescent="0.2">
      <c r="A825" s="59"/>
      <c r="B825" s="60"/>
      <c r="C825" s="60" t="s">
        <v>641</v>
      </c>
      <c r="D825" s="12">
        <v>0.5</v>
      </c>
      <c r="E825" s="221">
        <v>4.9000000000000004</v>
      </c>
      <c r="F825" s="61"/>
      <c r="G825" s="16">
        <f t="shared" si="77"/>
        <v>0</v>
      </c>
      <c r="H825" s="66">
        <f t="shared" si="78"/>
        <v>0</v>
      </c>
      <c r="I825" s="16"/>
      <c r="J825" s="66">
        <f t="shared" si="79"/>
        <v>0</v>
      </c>
      <c r="K825" s="16"/>
      <c r="L825" s="16">
        <f t="shared" si="80"/>
        <v>0</v>
      </c>
    </row>
    <row r="826" spans="1:12" x14ac:dyDescent="0.2">
      <c r="A826" s="59"/>
      <c r="B826" s="60"/>
      <c r="C826" s="60" t="s">
        <v>641</v>
      </c>
      <c r="D826" s="12">
        <v>1</v>
      </c>
      <c r="E826" s="221">
        <v>4.9000000000000004</v>
      </c>
      <c r="F826" s="61"/>
      <c r="G826" s="16">
        <f t="shared" si="77"/>
        <v>0</v>
      </c>
      <c r="H826" s="66">
        <f t="shared" si="78"/>
        <v>0</v>
      </c>
      <c r="I826" s="16"/>
      <c r="J826" s="66">
        <f t="shared" si="79"/>
        <v>0</v>
      </c>
      <c r="K826" s="16"/>
      <c r="L826" s="16">
        <f t="shared" si="80"/>
        <v>0</v>
      </c>
    </row>
    <row r="827" spans="1:12" x14ac:dyDescent="0.2">
      <c r="A827" s="59"/>
      <c r="B827" s="60"/>
      <c r="C827" s="60" t="s">
        <v>641</v>
      </c>
      <c r="D827" s="12">
        <v>5</v>
      </c>
      <c r="E827" s="221">
        <v>4.9000000000000004</v>
      </c>
      <c r="F827" s="61"/>
      <c r="G827" s="16">
        <f t="shared" si="77"/>
        <v>0</v>
      </c>
      <c r="H827" s="66">
        <f t="shared" si="78"/>
        <v>0</v>
      </c>
      <c r="I827" s="16"/>
      <c r="J827" s="66">
        <f t="shared" si="79"/>
        <v>0</v>
      </c>
      <c r="K827" s="16"/>
      <c r="L827" s="16">
        <f t="shared" si="80"/>
        <v>0</v>
      </c>
    </row>
    <row r="828" spans="1:12" x14ac:dyDescent="0.2">
      <c r="A828" s="59"/>
      <c r="B828" s="60"/>
      <c r="C828" s="60" t="s">
        <v>641</v>
      </c>
      <c r="D828" s="12">
        <v>20</v>
      </c>
      <c r="E828" s="221">
        <v>4.9000000000000004</v>
      </c>
      <c r="F828" s="61"/>
      <c r="G828" s="16">
        <f t="shared" si="77"/>
        <v>0</v>
      </c>
      <c r="H828" s="66">
        <f t="shared" si="78"/>
        <v>0</v>
      </c>
      <c r="I828" s="16"/>
      <c r="J828" s="66">
        <f t="shared" si="79"/>
        <v>0</v>
      </c>
      <c r="K828" s="16"/>
      <c r="L828" s="16">
        <f t="shared" si="80"/>
        <v>0</v>
      </c>
    </row>
    <row r="829" spans="1:12" x14ac:dyDescent="0.2">
      <c r="A829" s="59"/>
      <c r="B829" s="60"/>
      <c r="C829" s="60" t="s">
        <v>641</v>
      </c>
      <c r="D829" s="12">
        <v>30</v>
      </c>
      <c r="E829" s="221">
        <v>4.9000000000000004</v>
      </c>
      <c r="F829" s="61"/>
      <c r="G829" s="16">
        <f t="shared" si="77"/>
        <v>0</v>
      </c>
      <c r="H829" s="66">
        <f t="shared" si="78"/>
        <v>0</v>
      </c>
      <c r="I829" s="16"/>
      <c r="J829" s="66">
        <f t="shared" si="79"/>
        <v>0</v>
      </c>
      <c r="K829" s="16"/>
      <c r="L829" s="16">
        <f t="shared" si="80"/>
        <v>0</v>
      </c>
    </row>
    <row r="830" spans="1:12" x14ac:dyDescent="0.2">
      <c r="A830" s="59"/>
      <c r="B830" s="60"/>
      <c r="C830" s="60" t="s">
        <v>641</v>
      </c>
      <c r="D830" s="12">
        <v>50</v>
      </c>
      <c r="E830" s="221">
        <v>4.5999999999999996</v>
      </c>
      <c r="F830" s="61"/>
      <c r="G830" s="16">
        <f t="shared" si="77"/>
        <v>0</v>
      </c>
      <c r="H830" s="66">
        <f t="shared" si="78"/>
        <v>0</v>
      </c>
      <c r="I830" s="16"/>
      <c r="J830" s="66">
        <f t="shared" si="79"/>
        <v>0</v>
      </c>
      <c r="K830" s="16"/>
      <c r="L830" s="16">
        <f t="shared" si="80"/>
        <v>0</v>
      </c>
    </row>
    <row r="831" spans="1:12" x14ac:dyDescent="0.2">
      <c r="A831" s="59"/>
      <c r="B831" s="60"/>
      <c r="C831" s="60" t="s">
        <v>642</v>
      </c>
      <c r="D831" s="12">
        <v>0.33</v>
      </c>
      <c r="E831" s="221">
        <v>5.8</v>
      </c>
      <c r="F831" s="61"/>
      <c r="G831" s="16">
        <f t="shared" si="77"/>
        <v>0</v>
      </c>
      <c r="H831" s="66">
        <f t="shared" si="78"/>
        <v>0</v>
      </c>
      <c r="I831" s="16"/>
      <c r="J831" s="66">
        <f t="shared" si="79"/>
        <v>0</v>
      </c>
      <c r="K831" s="16"/>
      <c r="L831" s="16">
        <f t="shared" si="80"/>
        <v>0</v>
      </c>
    </row>
    <row r="832" spans="1:12" x14ac:dyDescent="0.2">
      <c r="A832" s="59"/>
      <c r="B832" s="60"/>
      <c r="C832" s="60" t="s">
        <v>642</v>
      </c>
      <c r="D832" s="12">
        <v>0.5</v>
      </c>
      <c r="E832" s="221">
        <v>5.8</v>
      </c>
      <c r="F832" s="61"/>
      <c r="G832" s="16">
        <f t="shared" si="77"/>
        <v>0</v>
      </c>
      <c r="H832" s="66">
        <f t="shared" si="78"/>
        <v>0</v>
      </c>
      <c r="I832" s="16"/>
      <c r="J832" s="66">
        <f t="shared" si="79"/>
        <v>0</v>
      </c>
      <c r="K832" s="16"/>
      <c r="L832" s="16">
        <f t="shared" si="80"/>
        <v>0</v>
      </c>
    </row>
    <row r="833" spans="1:12" x14ac:dyDescent="0.2">
      <c r="A833" s="59"/>
      <c r="B833" s="60"/>
      <c r="C833" s="60" t="s">
        <v>642</v>
      </c>
      <c r="D833" s="12">
        <v>5</v>
      </c>
      <c r="E833" s="221">
        <v>5.8</v>
      </c>
      <c r="F833" s="61"/>
      <c r="G833" s="16">
        <f t="shared" si="77"/>
        <v>0</v>
      </c>
      <c r="H833" s="66">
        <f t="shared" si="78"/>
        <v>0</v>
      </c>
      <c r="I833" s="16"/>
      <c r="J833" s="66">
        <f t="shared" si="79"/>
        <v>0</v>
      </c>
      <c r="K833" s="16"/>
      <c r="L833" s="16">
        <f t="shared" si="80"/>
        <v>0</v>
      </c>
    </row>
    <row r="834" spans="1:12" x14ac:dyDescent="0.2">
      <c r="A834" s="59"/>
      <c r="B834" s="60"/>
      <c r="C834" s="60" t="s">
        <v>643</v>
      </c>
      <c r="D834" s="12">
        <v>0.5</v>
      </c>
      <c r="E834" s="221">
        <v>5.6</v>
      </c>
      <c r="F834" s="61"/>
      <c r="G834" s="16">
        <f t="shared" si="77"/>
        <v>0</v>
      </c>
      <c r="H834" s="66">
        <f t="shared" si="78"/>
        <v>0</v>
      </c>
      <c r="I834" s="16"/>
      <c r="J834" s="66">
        <f t="shared" si="79"/>
        <v>0</v>
      </c>
      <c r="K834" s="16"/>
      <c r="L834" s="16">
        <f t="shared" si="80"/>
        <v>0</v>
      </c>
    </row>
    <row r="835" spans="1:12" x14ac:dyDescent="0.2">
      <c r="A835" s="59"/>
      <c r="B835" s="60"/>
      <c r="C835" s="60" t="s">
        <v>643</v>
      </c>
      <c r="D835" s="12">
        <v>30</v>
      </c>
      <c r="E835" s="221">
        <v>5.6</v>
      </c>
      <c r="F835" s="61"/>
      <c r="G835" s="16">
        <f t="shared" si="77"/>
        <v>0</v>
      </c>
      <c r="H835" s="66">
        <f t="shared" si="78"/>
        <v>0</v>
      </c>
      <c r="I835" s="16"/>
      <c r="J835" s="66">
        <f t="shared" si="79"/>
        <v>0</v>
      </c>
      <c r="K835" s="16"/>
      <c r="L835" s="16">
        <f t="shared" si="80"/>
        <v>0</v>
      </c>
    </row>
    <row r="836" spans="1:12" x14ac:dyDescent="0.2">
      <c r="A836" s="59"/>
      <c r="B836" s="60"/>
      <c r="C836" s="60" t="s">
        <v>644</v>
      </c>
      <c r="D836" s="12">
        <v>0.33</v>
      </c>
      <c r="E836" s="221">
        <v>4.5999999999999996</v>
      </c>
      <c r="F836" s="61"/>
      <c r="G836" s="16">
        <f t="shared" si="77"/>
        <v>0</v>
      </c>
      <c r="H836" s="66">
        <f t="shared" si="78"/>
        <v>0</v>
      </c>
      <c r="I836" s="16"/>
      <c r="J836" s="66">
        <f t="shared" si="79"/>
        <v>0</v>
      </c>
      <c r="K836" s="16"/>
      <c r="L836" s="16">
        <f t="shared" si="80"/>
        <v>0</v>
      </c>
    </row>
    <row r="837" spans="1:12" x14ac:dyDescent="0.2">
      <c r="A837" s="59"/>
      <c r="B837" s="60"/>
      <c r="C837" s="60" t="s">
        <v>645</v>
      </c>
      <c r="D837" s="12">
        <v>30</v>
      </c>
      <c r="E837" s="221">
        <v>5.2</v>
      </c>
      <c r="F837" s="61"/>
      <c r="G837" s="16">
        <f t="shared" si="77"/>
        <v>0</v>
      </c>
      <c r="H837" s="66">
        <f t="shared" si="78"/>
        <v>0</v>
      </c>
      <c r="I837" s="16"/>
      <c r="J837" s="66">
        <f t="shared" si="79"/>
        <v>0</v>
      </c>
      <c r="K837" s="16"/>
      <c r="L837" s="16">
        <f t="shared" si="80"/>
        <v>0</v>
      </c>
    </row>
    <row r="838" spans="1:12" x14ac:dyDescent="0.2">
      <c r="A838" s="59"/>
      <c r="B838" s="60"/>
      <c r="C838" s="60" t="s">
        <v>646</v>
      </c>
      <c r="D838" s="12">
        <v>0.5</v>
      </c>
      <c r="E838" s="221">
        <v>4</v>
      </c>
      <c r="F838" s="61"/>
      <c r="G838" s="16">
        <f t="shared" si="77"/>
        <v>0</v>
      </c>
      <c r="H838" s="66">
        <f t="shared" si="78"/>
        <v>0</v>
      </c>
      <c r="I838" s="16"/>
      <c r="J838" s="66">
        <f t="shared" si="79"/>
        <v>0</v>
      </c>
      <c r="K838" s="16"/>
      <c r="L838" s="16">
        <f t="shared" si="80"/>
        <v>0</v>
      </c>
    </row>
    <row r="839" spans="1:12" x14ac:dyDescent="0.2">
      <c r="A839" s="59"/>
      <c r="B839" s="60"/>
      <c r="C839" s="60" t="s">
        <v>646</v>
      </c>
      <c r="D839" s="12">
        <v>1</v>
      </c>
      <c r="E839" s="221">
        <v>4</v>
      </c>
      <c r="F839" s="61"/>
      <c r="G839" s="16">
        <f t="shared" si="77"/>
        <v>0</v>
      </c>
      <c r="H839" s="66">
        <f t="shared" si="78"/>
        <v>0</v>
      </c>
      <c r="I839" s="16"/>
      <c r="J839" s="66">
        <f t="shared" si="79"/>
        <v>0</v>
      </c>
      <c r="K839" s="16"/>
      <c r="L839" s="16">
        <f t="shared" si="80"/>
        <v>0</v>
      </c>
    </row>
    <row r="840" spans="1:12" x14ac:dyDescent="0.2">
      <c r="A840" s="59"/>
      <c r="B840" s="60"/>
      <c r="C840" s="60" t="s">
        <v>646</v>
      </c>
      <c r="D840" s="12">
        <v>2</v>
      </c>
      <c r="E840" s="221">
        <v>4</v>
      </c>
      <c r="F840" s="61"/>
      <c r="G840" s="16">
        <f t="shared" si="77"/>
        <v>0</v>
      </c>
      <c r="H840" s="66">
        <f t="shared" si="78"/>
        <v>0</v>
      </c>
      <c r="I840" s="16"/>
      <c r="J840" s="66">
        <f t="shared" si="79"/>
        <v>0</v>
      </c>
      <c r="K840" s="16"/>
      <c r="L840" s="16">
        <f t="shared" si="80"/>
        <v>0</v>
      </c>
    </row>
    <row r="841" spans="1:12" x14ac:dyDescent="0.2">
      <c r="A841" s="59"/>
      <c r="B841" s="60"/>
      <c r="C841" s="60" t="s">
        <v>646</v>
      </c>
      <c r="D841" s="12">
        <v>3.8</v>
      </c>
      <c r="E841" s="221">
        <v>4</v>
      </c>
      <c r="F841" s="61"/>
      <c r="G841" s="16">
        <f t="shared" si="77"/>
        <v>0</v>
      </c>
      <c r="H841" s="66">
        <f t="shared" si="78"/>
        <v>0</v>
      </c>
      <c r="I841" s="16"/>
      <c r="J841" s="66">
        <f t="shared" si="79"/>
        <v>0</v>
      </c>
      <c r="K841" s="16"/>
      <c r="L841" s="16">
        <f t="shared" si="80"/>
        <v>0</v>
      </c>
    </row>
    <row r="842" spans="1:12" x14ac:dyDescent="0.2">
      <c r="A842" s="59"/>
      <c r="B842" s="60"/>
      <c r="C842" s="60" t="s">
        <v>646</v>
      </c>
      <c r="D842" s="12">
        <v>5</v>
      </c>
      <c r="E842" s="221">
        <v>4</v>
      </c>
      <c r="F842" s="61"/>
      <c r="G842" s="16">
        <f t="shared" si="77"/>
        <v>0</v>
      </c>
      <c r="H842" s="66">
        <f t="shared" si="78"/>
        <v>0</v>
      </c>
      <c r="I842" s="16"/>
      <c r="J842" s="66">
        <f t="shared" si="79"/>
        <v>0</v>
      </c>
      <c r="K842" s="16"/>
      <c r="L842" s="16">
        <f t="shared" si="80"/>
        <v>0</v>
      </c>
    </row>
    <row r="843" spans="1:12" x14ac:dyDescent="0.2">
      <c r="A843" s="59"/>
      <c r="B843" s="60"/>
      <c r="C843" s="60" t="s">
        <v>647</v>
      </c>
      <c r="D843" s="12">
        <v>0.33</v>
      </c>
      <c r="E843" s="221">
        <v>5</v>
      </c>
      <c r="F843" s="61"/>
      <c r="G843" s="16">
        <f t="shared" si="77"/>
        <v>0</v>
      </c>
      <c r="H843" s="66">
        <f t="shared" si="78"/>
        <v>0</v>
      </c>
      <c r="I843" s="16"/>
      <c r="J843" s="66">
        <f t="shared" si="79"/>
        <v>0</v>
      </c>
      <c r="K843" s="16"/>
      <c r="L843" s="16">
        <f t="shared" si="80"/>
        <v>0</v>
      </c>
    </row>
    <row r="844" spans="1:12" x14ac:dyDescent="0.2">
      <c r="A844" s="59"/>
      <c r="B844" s="60"/>
      <c r="C844" s="60" t="s">
        <v>647</v>
      </c>
      <c r="D844" s="12">
        <v>30</v>
      </c>
      <c r="E844" s="221">
        <v>5</v>
      </c>
      <c r="F844" s="61"/>
      <c r="G844" s="16">
        <f t="shared" si="77"/>
        <v>0</v>
      </c>
      <c r="H844" s="66">
        <f t="shared" si="78"/>
        <v>0</v>
      </c>
      <c r="I844" s="16"/>
      <c r="J844" s="66">
        <f t="shared" si="79"/>
        <v>0</v>
      </c>
      <c r="K844" s="16"/>
      <c r="L844" s="16">
        <f t="shared" si="80"/>
        <v>0</v>
      </c>
    </row>
    <row r="845" spans="1:12" x14ac:dyDescent="0.2">
      <c r="A845" s="59"/>
      <c r="B845" s="60"/>
      <c r="C845" s="60" t="s">
        <v>648</v>
      </c>
      <c r="D845" s="12">
        <v>0.5</v>
      </c>
      <c r="E845" s="221">
        <v>10.1</v>
      </c>
      <c r="F845" s="61"/>
      <c r="G845" s="16">
        <f t="shared" si="77"/>
        <v>0</v>
      </c>
      <c r="H845" s="66">
        <f t="shared" si="78"/>
        <v>0</v>
      </c>
      <c r="I845" s="16"/>
      <c r="J845" s="66">
        <f t="shared" si="79"/>
        <v>0</v>
      </c>
      <c r="K845" s="16"/>
      <c r="L845" s="16">
        <f t="shared" si="80"/>
        <v>0</v>
      </c>
    </row>
    <row r="846" spans="1:12" x14ac:dyDescent="0.2">
      <c r="A846" s="59"/>
      <c r="B846" s="60"/>
      <c r="C846" s="60" t="s">
        <v>649</v>
      </c>
      <c r="D846" s="12">
        <v>35</v>
      </c>
      <c r="E846" s="221">
        <v>4.5</v>
      </c>
      <c r="F846" s="61"/>
      <c r="G846" s="16">
        <f t="shared" si="77"/>
        <v>0</v>
      </c>
      <c r="H846" s="66">
        <f t="shared" si="78"/>
        <v>0</v>
      </c>
      <c r="I846" s="16"/>
      <c r="J846" s="66">
        <f t="shared" si="79"/>
        <v>0</v>
      </c>
      <c r="K846" s="16"/>
      <c r="L846" s="16">
        <f t="shared" si="80"/>
        <v>0</v>
      </c>
    </row>
    <row r="847" spans="1:12" x14ac:dyDescent="0.2">
      <c r="A847" s="59"/>
      <c r="B847" s="60"/>
      <c r="C847" s="60" t="s">
        <v>650</v>
      </c>
      <c r="D847" s="12">
        <v>35</v>
      </c>
      <c r="E847" s="221">
        <v>4.5</v>
      </c>
      <c r="F847" s="61"/>
      <c r="G847" s="16">
        <f t="shared" ref="G847:G900" si="81">ROUND(D847*F847,2)</f>
        <v>0</v>
      </c>
      <c r="H847" s="66">
        <f t="shared" ref="H847:H900" si="82">ROUND($H$22*G847*E847/100,2)</f>
        <v>0</v>
      </c>
      <c r="I847" s="16"/>
      <c r="J847" s="66">
        <f t="shared" ref="J847:J900" si="83">ROUND($J$22*G847*E847/100,2)</f>
        <v>0</v>
      </c>
      <c r="K847" s="16"/>
      <c r="L847" s="16">
        <f t="shared" ref="L847:L900" si="84">ROUND((J847+K847)-(H847+I847),2)</f>
        <v>0</v>
      </c>
    </row>
    <row r="848" spans="1:12" x14ac:dyDescent="0.2">
      <c r="A848" s="59"/>
      <c r="B848" s="60"/>
      <c r="C848" s="60" t="s">
        <v>651</v>
      </c>
      <c r="D848" s="12">
        <v>35</v>
      </c>
      <c r="E848" s="221">
        <v>5</v>
      </c>
      <c r="F848" s="61"/>
      <c r="G848" s="16">
        <f t="shared" si="81"/>
        <v>0</v>
      </c>
      <c r="H848" s="66">
        <f t="shared" si="82"/>
        <v>0</v>
      </c>
      <c r="I848" s="16"/>
      <c r="J848" s="66">
        <f t="shared" si="83"/>
        <v>0</v>
      </c>
      <c r="K848" s="16"/>
      <c r="L848" s="16">
        <f t="shared" si="84"/>
        <v>0</v>
      </c>
    </row>
    <row r="849" spans="1:12" x14ac:dyDescent="0.2">
      <c r="A849" s="59"/>
      <c r="B849" s="60"/>
      <c r="C849" s="60" t="s">
        <v>652</v>
      </c>
      <c r="D849" s="12">
        <v>35</v>
      </c>
      <c r="E849" s="221">
        <v>4.5</v>
      </c>
      <c r="F849" s="61"/>
      <c r="G849" s="16">
        <f t="shared" si="81"/>
        <v>0</v>
      </c>
      <c r="H849" s="66">
        <f t="shared" si="82"/>
        <v>0</v>
      </c>
      <c r="I849" s="16"/>
      <c r="J849" s="66">
        <f t="shared" si="83"/>
        <v>0</v>
      </c>
      <c r="K849" s="16"/>
      <c r="L849" s="16">
        <f t="shared" si="84"/>
        <v>0</v>
      </c>
    </row>
    <row r="850" spans="1:12" x14ac:dyDescent="0.2">
      <c r="A850" s="59"/>
      <c r="B850" s="60"/>
      <c r="C850" s="60" t="s">
        <v>653</v>
      </c>
      <c r="D850" s="12">
        <v>0.33</v>
      </c>
      <c r="E850" s="221">
        <v>7.7</v>
      </c>
      <c r="F850" s="61"/>
      <c r="G850" s="16">
        <f t="shared" si="81"/>
        <v>0</v>
      </c>
      <c r="H850" s="66">
        <f t="shared" si="82"/>
        <v>0</v>
      </c>
      <c r="I850" s="16"/>
      <c r="J850" s="66">
        <f t="shared" si="83"/>
        <v>0</v>
      </c>
      <c r="K850" s="16"/>
      <c r="L850" s="16">
        <f t="shared" si="84"/>
        <v>0</v>
      </c>
    </row>
    <row r="851" spans="1:12" x14ac:dyDescent="0.2">
      <c r="A851" s="59"/>
      <c r="B851" s="60"/>
      <c r="C851" s="60" t="s">
        <v>653</v>
      </c>
      <c r="D851" s="12">
        <v>30</v>
      </c>
      <c r="E851" s="221">
        <v>7.7</v>
      </c>
      <c r="F851" s="61"/>
      <c r="G851" s="16">
        <f t="shared" si="81"/>
        <v>0</v>
      </c>
      <c r="H851" s="66">
        <f t="shared" si="82"/>
        <v>0</v>
      </c>
      <c r="I851" s="16"/>
      <c r="J851" s="66">
        <f t="shared" si="83"/>
        <v>0</v>
      </c>
      <c r="K851" s="16"/>
      <c r="L851" s="16">
        <f t="shared" si="84"/>
        <v>0</v>
      </c>
    </row>
    <row r="852" spans="1:12" x14ac:dyDescent="0.2">
      <c r="A852" s="59"/>
      <c r="B852" s="60"/>
      <c r="C852" s="60" t="s">
        <v>654</v>
      </c>
      <c r="D852" s="12">
        <v>0.5</v>
      </c>
      <c r="E852" s="221">
        <v>4.8</v>
      </c>
      <c r="F852" s="61"/>
      <c r="G852" s="16">
        <f t="shared" si="81"/>
        <v>0</v>
      </c>
      <c r="H852" s="66">
        <f t="shared" si="82"/>
        <v>0</v>
      </c>
      <c r="I852" s="16"/>
      <c r="J852" s="66">
        <f t="shared" si="83"/>
        <v>0</v>
      </c>
      <c r="K852" s="16"/>
      <c r="L852" s="16">
        <f t="shared" si="84"/>
        <v>0</v>
      </c>
    </row>
    <row r="853" spans="1:12" x14ac:dyDescent="0.2">
      <c r="A853" s="59"/>
      <c r="B853" s="60"/>
      <c r="C853" s="60" t="s">
        <v>654</v>
      </c>
      <c r="D853" s="12">
        <v>1</v>
      </c>
      <c r="E853" s="221">
        <v>4.8</v>
      </c>
      <c r="F853" s="61"/>
      <c r="G853" s="16">
        <f t="shared" si="81"/>
        <v>0</v>
      </c>
      <c r="H853" s="66">
        <f t="shared" si="82"/>
        <v>0</v>
      </c>
      <c r="I853" s="16"/>
      <c r="J853" s="66">
        <f t="shared" si="83"/>
        <v>0</v>
      </c>
      <c r="K853" s="16"/>
      <c r="L853" s="16">
        <f t="shared" si="84"/>
        <v>0</v>
      </c>
    </row>
    <row r="854" spans="1:12" x14ac:dyDescent="0.2">
      <c r="A854" s="59"/>
      <c r="B854" s="60"/>
      <c r="C854" s="60" t="s">
        <v>654</v>
      </c>
      <c r="D854" s="12">
        <v>0.5</v>
      </c>
      <c r="E854" s="221">
        <v>5.2</v>
      </c>
      <c r="F854" s="61"/>
      <c r="G854" s="16">
        <f t="shared" si="81"/>
        <v>0</v>
      </c>
      <c r="H854" s="66">
        <f t="shared" si="82"/>
        <v>0</v>
      </c>
      <c r="I854" s="16"/>
      <c r="J854" s="66">
        <f t="shared" si="83"/>
        <v>0</v>
      </c>
      <c r="K854" s="16"/>
      <c r="L854" s="16">
        <f t="shared" si="84"/>
        <v>0</v>
      </c>
    </row>
    <row r="855" spans="1:12" x14ac:dyDescent="0.2">
      <c r="A855" s="59"/>
      <c r="B855" s="60"/>
      <c r="C855" s="60" t="s">
        <v>654</v>
      </c>
      <c r="D855" s="12">
        <v>30</v>
      </c>
      <c r="E855" s="221">
        <v>5.2</v>
      </c>
      <c r="F855" s="61"/>
      <c r="G855" s="16">
        <f t="shared" si="81"/>
        <v>0</v>
      </c>
      <c r="H855" s="66">
        <f t="shared" si="82"/>
        <v>0</v>
      </c>
      <c r="I855" s="16"/>
      <c r="J855" s="66">
        <f t="shared" si="83"/>
        <v>0</v>
      </c>
      <c r="K855" s="16"/>
      <c r="L855" s="16">
        <f t="shared" si="84"/>
        <v>0</v>
      </c>
    </row>
    <row r="856" spans="1:12" x14ac:dyDescent="0.2">
      <c r="A856" s="59"/>
      <c r="B856" s="60"/>
      <c r="C856" s="60" t="s">
        <v>655</v>
      </c>
      <c r="D856" s="12">
        <v>0.5</v>
      </c>
      <c r="E856" s="221">
        <v>4.2</v>
      </c>
      <c r="F856" s="61"/>
      <c r="G856" s="16">
        <f t="shared" si="81"/>
        <v>0</v>
      </c>
      <c r="H856" s="66">
        <f t="shared" si="82"/>
        <v>0</v>
      </c>
      <c r="I856" s="16"/>
      <c r="J856" s="66">
        <f t="shared" si="83"/>
        <v>0</v>
      </c>
      <c r="K856" s="16"/>
      <c r="L856" s="16">
        <f t="shared" si="84"/>
        <v>0</v>
      </c>
    </row>
    <row r="857" spans="1:12" x14ac:dyDescent="0.2">
      <c r="A857" s="59"/>
      <c r="B857" s="60"/>
      <c r="C857" s="60" t="s">
        <v>656</v>
      </c>
      <c r="D857" s="12">
        <v>0.5</v>
      </c>
      <c r="E857" s="221">
        <v>6.8</v>
      </c>
      <c r="F857" s="61"/>
      <c r="G857" s="16">
        <f t="shared" si="81"/>
        <v>0</v>
      </c>
      <c r="H857" s="66">
        <f t="shared" si="82"/>
        <v>0</v>
      </c>
      <c r="I857" s="16"/>
      <c r="J857" s="66">
        <f t="shared" si="83"/>
        <v>0</v>
      </c>
      <c r="K857" s="16"/>
      <c r="L857" s="16">
        <f t="shared" si="84"/>
        <v>0</v>
      </c>
    </row>
    <row r="858" spans="1:12" x14ac:dyDescent="0.2">
      <c r="A858" s="59"/>
      <c r="B858" s="60"/>
      <c r="C858" s="60" t="s">
        <v>657</v>
      </c>
      <c r="D858" s="12">
        <v>0.5</v>
      </c>
      <c r="E858" s="221">
        <v>5.4</v>
      </c>
      <c r="F858" s="61"/>
      <c r="G858" s="16">
        <f t="shared" si="81"/>
        <v>0</v>
      </c>
      <c r="H858" s="66">
        <f t="shared" si="82"/>
        <v>0</v>
      </c>
      <c r="I858" s="16"/>
      <c r="J858" s="66">
        <f t="shared" si="83"/>
        <v>0</v>
      </c>
      <c r="K858" s="16"/>
      <c r="L858" s="16">
        <f t="shared" si="84"/>
        <v>0</v>
      </c>
    </row>
    <row r="859" spans="1:12" x14ac:dyDescent="0.2">
      <c r="A859" s="59"/>
      <c r="B859" s="60"/>
      <c r="C859" s="60" t="s">
        <v>657</v>
      </c>
      <c r="D859" s="12">
        <v>30</v>
      </c>
      <c r="E859" s="221">
        <v>5.4</v>
      </c>
      <c r="F859" s="61"/>
      <c r="G859" s="16">
        <f t="shared" si="81"/>
        <v>0</v>
      </c>
      <c r="H859" s="66">
        <f t="shared" si="82"/>
        <v>0</v>
      </c>
      <c r="I859" s="16"/>
      <c r="J859" s="66">
        <f t="shared" si="83"/>
        <v>0</v>
      </c>
      <c r="K859" s="16"/>
      <c r="L859" s="16">
        <f t="shared" si="84"/>
        <v>0</v>
      </c>
    </row>
    <row r="860" spans="1:12" x14ac:dyDescent="0.2">
      <c r="A860" s="59"/>
      <c r="B860" s="60"/>
      <c r="C860" s="60" t="s">
        <v>658</v>
      </c>
      <c r="D860" s="12">
        <v>0.5</v>
      </c>
      <c r="E860" s="221">
        <v>4.5</v>
      </c>
      <c r="F860" s="61"/>
      <c r="G860" s="16">
        <f t="shared" si="81"/>
        <v>0</v>
      </c>
      <c r="H860" s="66">
        <f t="shared" si="82"/>
        <v>0</v>
      </c>
      <c r="I860" s="16"/>
      <c r="J860" s="66">
        <f t="shared" si="83"/>
        <v>0</v>
      </c>
      <c r="K860" s="16"/>
      <c r="L860" s="16">
        <f t="shared" si="84"/>
        <v>0</v>
      </c>
    </row>
    <row r="861" spans="1:12" x14ac:dyDescent="0.2">
      <c r="A861" s="59"/>
      <c r="B861" s="60"/>
      <c r="C861" s="60" t="s">
        <v>658</v>
      </c>
      <c r="D861" s="12">
        <v>30</v>
      </c>
      <c r="E861" s="221">
        <v>4.5</v>
      </c>
      <c r="F861" s="61"/>
      <c r="G861" s="16">
        <f t="shared" si="81"/>
        <v>0</v>
      </c>
      <c r="H861" s="66">
        <f t="shared" si="82"/>
        <v>0</v>
      </c>
      <c r="I861" s="16"/>
      <c r="J861" s="66">
        <f t="shared" si="83"/>
        <v>0</v>
      </c>
      <c r="K861" s="16"/>
      <c r="L861" s="16">
        <f t="shared" si="84"/>
        <v>0</v>
      </c>
    </row>
    <row r="862" spans="1:12" x14ac:dyDescent="0.2">
      <c r="A862" s="59"/>
      <c r="B862" s="60"/>
      <c r="C862" s="60" t="s">
        <v>659</v>
      </c>
      <c r="D862" s="12">
        <v>0.33</v>
      </c>
      <c r="E862" s="221">
        <v>6.3</v>
      </c>
      <c r="F862" s="61"/>
      <c r="G862" s="16">
        <f t="shared" si="81"/>
        <v>0</v>
      </c>
      <c r="H862" s="66">
        <f t="shared" si="82"/>
        <v>0</v>
      </c>
      <c r="I862" s="16"/>
      <c r="J862" s="66">
        <f t="shared" si="83"/>
        <v>0</v>
      </c>
      <c r="K862" s="16"/>
      <c r="L862" s="16">
        <f t="shared" si="84"/>
        <v>0</v>
      </c>
    </row>
    <row r="863" spans="1:12" x14ac:dyDescent="0.2">
      <c r="A863" s="59"/>
      <c r="B863" s="60"/>
      <c r="C863" s="60" t="s">
        <v>659</v>
      </c>
      <c r="D863" s="12">
        <v>30</v>
      </c>
      <c r="E863" s="221">
        <v>6.3</v>
      </c>
      <c r="F863" s="61"/>
      <c r="G863" s="16">
        <f t="shared" si="81"/>
        <v>0</v>
      </c>
      <c r="H863" s="66">
        <f t="shared" si="82"/>
        <v>0</v>
      </c>
      <c r="I863" s="16"/>
      <c r="J863" s="66">
        <f t="shared" si="83"/>
        <v>0</v>
      </c>
      <c r="K863" s="16"/>
      <c r="L863" s="16">
        <f t="shared" si="84"/>
        <v>0</v>
      </c>
    </row>
    <row r="864" spans="1:12" x14ac:dyDescent="0.2">
      <c r="A864" s="59"/>
      <c r="B864" s="60"/>
      <c r="C864" s="60" t="s">
        <v>660</v>
      </c>
      <c r="D864" s="12">
        <v>0.5</v>
      </c>
      <c r="E864" s="221">
        <v>6</v>
      </c>
      <c r="F864" s="61"/>
      <c r="G864" s="16">
        <f t="shared" si="81"/>
        <v>0</v>
      </c>
      <c r="H864" s="66">
        <f t="shared" si="82"/>
        <v>0</v>
      </c>
      <c r="I864" s="16"/>
      <c r="J864" s="66">
        <f t="shared" si="83"/>
        <v>0</v>
      </c>
      <c r="K864" s="16"/>
      <c r="L864" s="16">
        <f t="shared" si="84"/>
        <v>0</v>
      </c>
    </row>
    <row r="865" spans="1:12" x14ac:dyDescent="0.2">
      <c r="A865" s="59"/>
      <c r="B865" s="60"/>
      <c r="C865" s="60" t="s">
        <v>660</v>
      </c>
      <c r="D865" s="12">
        <v>30</v>
      </c>
      <c r="E865" s="221">
        <v>6</v>
      </c>
      <c r="F865" s="61"/>
      <c r="G865" s="16">
        <f t="shared" si="81"/>
        <v>0</v>
      </c>
      <c r="H865" s="66">
        <f t="shared" si="82"/>
        <v>0</v>
      </c>
      <c r="I865" s="16"/>
      <c r="J865" s="66">
        <f t="shared" si="83"/>
        <v>0</v>
      </c>
      <c r="K865" s="16"/>
      <c r="L865" s="16">
        <f t="shared" si="84"/>
        <v>0</v>
      </c>
    </row>
    <row r="866" spans="1:12" x14ac:dyDescent="0.2">
      <c r="A866" s="59"/>
      <c r="B866" s="60"/>
      <c r="C866" s="60" t="s">
        <v>660</v>
      </c>
      <c r="D866" s="12">
        <v>50</v>
      </c>
      <c r="E866" s="221">
        <v>6</v>
      </c>
      <c r="F866" s="61"/>
      <c r="G866" s="16">
        <f t="shared" si="81"/>
        <v>0</v>
      </c>
      <c r="H866" s="66">
        <f t="shared" si="82"/>
        <v>0</v>
      </c>
      <c r="I866" s="16"/>
      <c r="J866" s="66">
        <f t="shared" si="83"/>
        <v>0</v>
      </c>
      <c r="K866" s="16"/>
      <c r="L866" s="16">
        <f t="shared" si="84"/>
        <v>0</v>
      </c>
    </row>
    <row r="867" spans="1:12" x14ac:dyDescent="0.2">
      <c r="A867" s="59"/>
      <c r="B867" s="60"/>
      <c r="C867" s="60" t="s">
        <v>661</v>
      </c>
      <c r="D867" s="12">
        <v>0.5</v>
      </c>
      <c r="E867" s="221">
        <v>4.8</v>
      </c>
      <c r="F867" s="61"/>
      <c r="G867" s="16">
        <f t="shared" si="81"/>
        <v>0</v>
      </c>
      <c r="H867" s="66">
        <f t="shared" si="82"/>
        <v>0</v>
      </c>
      <c r="I867" s="16"/>
      <c r="J867" s="66">
        <f t="shared" si="83"/>
        <v>0</v>
      </c>
      <c r="K867" s="16"/>
      <c r="L867" s="16">
        <f t="shared" si="84"/>
        <v>0</v>
      </c>
    </row>
    <row r="868" spans="1:12" x14ac:dyDescent="0.2">
      <c r="A868" s="59"/>
      <c r="B868" s="60"/>
      <c r="C868" s="60" t="s">
        <v>661</v>
      </c>
      <c r="D868" s="12">
        <v>30</v>
      </c>
      <c r="E868" s="221">
        <v>4.8</v>
      </c>
      <c r="F868" s="61"/>
      <c r="G868" s="16">
        <f t="shared" si="81"/>
        <v>0</v>
      </c>
      <c r="H868" s="66">
        <f t="shared" si="82"/>
        <v>0</v>
      </c>
      <c r="I868" s="16"/>
      <c r="J868" s="66">
        <f t="shared" si="83"/>
        <v>0</v>
      </c>
      <c r="K868" s="16"/>
      <c r="L868" s="16">
        <f t="shared" si="84"/>
        <v>0</v>
      </c>
    </row>
    <row r="869" spans="1:12" x14ac:dyDescent="0.2">
      <c r="A869" s="59"/>
      <c r="B869" s="60"/>
      <c r="C869" s="60" t="s">
        <v>662</v>
      </c>
      <c r="D869" s="12">
        <v>30</v>
      </c>
      <c r="E869" s="221">
        <v>5.6</v>
      </c>
      <c r="F869" s="61"/>
      <c r="G869" s="16">
        <f t="shared" si="81"/>
        <v>0</v>
      </c>
      <c r="H869" s="66">
        <f t="shared" si="82"/>
        <v>0</v>
      </c>
      <c r="I869" s="16"/>
      <c r="J869" s="66">
        <f t="shared" si="83"/>
        <v>0</v>
      </c>
      <c r="K869" s="16"/>
      <c r="L869" s="16">
        <f t="shared" si="84"/>
        <v>0</v>
      </c>
    </row>
    <row r="870" spans="1:12" x14ac:dyDescent="0.2">
      <c r="A870" s="59"/>
      <c r="B870" s="60"/>
      <c r="C870" s="60" t="s">
        <v>663</v>
      </c>
      <c r="D870" s="12">
        <v>0.33</v>
      </c>
      <c r="E870" s="221">
        <v>6.6</v>
      </c>
      <c r="F870" s="61"/>
      <c r="G870" s="16">
        <f t="shared" si="81"/>
        <v>0</v>
      </c>
      <c r="H870" s="66">
        <f t="shared" si="82"/>
        <v>0</v>
      </c>
      <c r="I870" s="16"/>
      <c r="J870" s="66">
        <f t="shared" si="83"/>
        <v>0</v>
      </c>
      <c r="K870" s="16"/>
      <c r="L870" s="16">
        <f t="shared" si="84"/>
        <v>0</v>
      </c>
    </row>
    <row r="871" spans="1:12" x14ac:dyDescent="0.2">
      <c r="A871" s="59"/>
      <c r="B871" s="60"/>
      <c r="C871" s="60" t="s">
        <v>663</v>
      </c>
      <c r="D871" s="12">
        <v>30</v>
      </c>
      <c r="E871" s="221">
        <v>6.6</v>
      </c>
      <c r="F871" s="61"/>
      <c r="G871" s="16">
        <f t="shared" si="81"/>
        <v>0</v>
      </c>
      <c r="H871" s="66">
        <f t="shared" si="82"/>
        <v>0</v>
      </c>
      <c r="I871" s="16"/>
      <c r="J871" s="66">
        <f t="shared" si="83"/>
        <v>0</v>
      </c>
      <c r="K871" s="16"/>
      <c r="L871" s="16">
        <f t="shared" si="84"/>
        <v>0</v>
      </c>
    </row>
    <row r="872" spans="1:12" x14ac:dyDescent="0.2">
      <c r="A872" s="59"/>
      <c r="B872" s="60"/>
      <c r="C872" s="60" t="s">
        <v>664</v>
      </c>
      <c r="D872" s="12">
        <v>0.33</v>
      </c>
      <c r="E872" s="221">
        <v>6</v>
      </c>
      <c r="F872" s="61"/>
      <c r="G872" s="16">
        <f t="shared" si="81"/>
        <v>0</v>
      </c>
      <c r="H872" s="66">
        <f t="shared" si="82"/>
        <v>0</v>
      </c>
      <c r="I872" s="16"/>
      <c r="J872" s="66">
        <f t="shared" si="83"/>
        <v>0</v>
      </c>
      <c r="K872" s="16"/>
      <c r="L872" s="16">
        <f t="shared" si="84"/>
        <v>0</v>
      </c>
    </row>
    <row r="873" spans="1:12" x14ac:dyDescent="0.2">
      <c r="A873" s="59"/>
      <c r="B873" s="60"/>
      <c r="C873" s="60" t="s">
        <v>664</v>
      </c>
      <c r="D873" s="12">
        <v>30</v>
      </c>
      <c r="E873" s="221">
        <v>6</v>
      </c>
      <c r="F873" s="61"/>
      <c r="G873" s="16">
        <f t="shared" si="81"/>
        <v>0</v>
      </c>
      <c r="H873" s="66">
        <f t="shared" si="82"/>
        <v>0</v>
      </c>
      <c r="I873" s="16"/>
      <c r="J873" s="66">
        <f t="shared" si="83"/>
        <v>0</v>
      </c>
      <c r="K873" s="16"/>
      <c r="L873" s="16">
        <f t="shared" si="84"/>
        <v>0</v>
      </c>
    </row>
    <row r="874" spans="1:12" x14ac:dyDescent="0.2">
      <c r="A874" s="59"/>
      <c r="B874" s="60"/>
      <c r="C874" s="60" t="s">
        <v>665</v>
      </c>
      <c r="D874" s="12">
        <v>1</v>
      </c>
      <c r="E874" s="221">
        <v>5.8</v>
      </c>
      <c r="F874" s="61"/>
      <c r="G874" s="16">
        <f t="shared" si="81"/>
        <v>0</v>
      </c>
      <c r="H874" s="66">
        <f t="shared" si="82"/>
        <v>0</v>
      </c>
      <c r="I874" s="16"/>
      <c r="J874" s="66">
        <f t="shared" si="83"/>
        <v>0</v>
      </c>
      <c r="K874" s="16"/>
      <c r="L874" s="16">
        <f t="shared" si="84"/>
        <v>0</v>
      </c>
    </row>
    <row r="875" spans="1:12" x14ac:dyDescent="0.2">
      <c r="A875" s="59"/>
      <c r="B875" s="60"/>
      <c r="C875" s="60" t="s">
        <v>666</v>
      </c>
      <c r="D875" s="12">
        <v>1</v>
      </c>
      <c r="E875" s="221">
        <v>5</v>
      </c>
      <c r="F875" s="61"/>
      <c r="G875" s="16">
        <f t="shared" si="81"/>
        <v>0</v>
      </c>
      <c r="H875" s="66">
        <f t="shared" si="82"/>
        <v>0</v>
      </c>
      <c r="I875" s="16"/>
      <c r="J875" s="66">
        <f t="shared" si="83"/>
        <v>0</v>
      </c>
      <c r="K875" s="16"/>
      <c r="L875" s="16">
        <f t="shared" si="84"/>
        <v>0</v>
      </c>
    </row>
    <row r="876" spans="1:12" x14ac:dyDescent="0.2">
      <c r="A876" s="59"/>
      <c r="B876" s="60"/>
      <c r="C876" s="60" t="s">
        <v>667</v>
      </c>
      <c r="D876" s="12">
        <v>0.5</v>
      </c>
      <c r="E876" s="221">
        <v>6.3</v>
      </c>
      <c r="F876" s="61"/>
      <c r="G876" s="16">
        <f t="shared" si="81"/>
        <v>0</v>
      </c>
      <c r="H876" s="66">
        <f t="shared" si="82"/>
        <v>0</v>
      </c>
      <c r="I876" s="16"/>
      <c r="J876" s="66">
        <f t="shared" si="83"/>
        <v>0</v>
      </c>
      <c r="K876" s="16"/>
      <c r="L876" s="16">
        <f t="shared" si="84"/>
        <v>0</v>
      </c>
    </row>
    <row r="877" spans="1:12" x14ac:dyDescent="0.2">
      <c r="A877" s="59"/>
      <c r="B877" s="60"/>
      <c r="C877" s="60" t="s">
        <v>667</v>
      </c>
      <c r="D877" s="12">
        <v>30</v>
      </c>
      <c r="E877" s="221">
        <v>6.3</v>
      </c>
      <c r="F877" s="61"/>
      <c r="G877" s="16">
        <f t="shared" si="81"/>
        <v>0</v>
      </c>
      <c r="H877" s="66">
        <f t="shared" si="82"/>
        <v>0</v>
      </c>
      <c r="I877" s="16"/>
      <c r="J877" s="66">
        <f t="shared" si="83"/>
        <v>0</v>
      </c>
      <c r="K877" s="16"/>
      <c r="L877" s="16">
        <f t="shared" si="84"/>
        <v>0</v>
      </c>
    </row>
    <row r="878" spans="1:12" x14ac:dyDescent="0.2">
      <c r="A878" s="59"/>
      <c r="B878" s="60"/>
      <c r="C878" s="60" t="s">
        <v>668</v>
      </c>
      <c r="D878" s="12">
        <v>30</v>
      </c>
      <c r="E878" s="221">
        <v>4.5</v>
      </c>
      <c r="F878" s="61"/>
      <c r="G878" s="16">
        <f t="shared" si="81"/>
        <v>0</v>
      </c>
      <c r="H878" s="66">
        <f t="shared" si="82"/>
        <v>0</v>
      </c>
      <c r="I878" s="16"/>
      <c r="J878" s="66">
        <f t="shared" si="83"/>
        <v>0</v>
      </c>
      <c r="K878" s="16"/>
      <c r="L878" s="16">
        <f t="shared" si="84"/>
        <v>0</v>
      </c>
    </row>
    <row r="879" spans="1:12" x14ac:dyDescent="0.2">
      <c r="A879" s="59"/>
      <c r="B879" s="60"/>
      <c r="C879" s="60" t="s">
        <v>669</v>
      </c>
      <c r="D879" s="12">
        <v>0.5</v>
      </c>
      <c r="E879" s="221">
        <v>4.5</v>
      </c>
      <c r="F879" s="61"/>
      <c r="G879" s="16">
        <f t="shared" si="81"/>
        <v>0</v>
      </c>
      <c r="H879" s="66">
        <f t="shared" si="82"/>
        <v>0</v>
      </c>
      <c r="I879" s="16"/>
      <c r="J879" s="66">
        <f t="shared" si="83"/>
        <v>0</v>
      </c>
      <c r="K879" s="16"/>
      <c r="L879" s="16">
        <f t="shared" si="84"/>
        <v>0</v>
      </c>
    </row>
    <row r="880" spans="1:12" x14ac:dyDescent="0.2">
      <c r="A880" s="59"/>
      <c r="B880" s="60"/>
      <c r="C880" s="60" t="s">
        <v>669</v>
      </c>
      <c r="D880" s="12">
        <v>30</v>
      </c>
      <c r="E880" s="221">
        <v>4.5</v>
      </c>
      <c r="F880" s="61"/>
      <c r="G880" s="16">
        <f t="shared" si="81"/>
        <v>0</v>
      </c>
      <c r="H880" s="66">
        <f t="shared" si="82"/>
        <v>0</v>
      </c>
      <c r="I880" s="16"/>
      <c r="J880" s="66">
        <f t="shared" si="83"/>
        <v>0</v>
      </c>
      <c r="K880" s="16"/>
      <c r="L880" s="16">
        <f t="shared" si="84"/>
        <v>0</v>
      </c>
    </row>
    <row r="881" spans="1:12" x14ac:dyDescent="0.2">
      <c r="A881" s="59"/>
      <c r="B881" s="60"/>
      <c r="C881" s="60" t="s">
        <v>670</v>
      </c>
      <c r="D881" s="12">
        <v>0.33</v>
      </c>
      <c r="E881" s="221">
        <v>4.7</v>
      </c>
      <c r="F881" s="61"/>
      <c r="G881" s="16">
        <f t="shared" si="81"/>
        <v>0</v>
      </c>
      <c r="H881" s="66">
        <f t="shared" si="82"/>
        <v>0</v>
      </c>
      <c r="I881" s="16"/>
      <c r="J881" s="66">
        <f t="shared" si="83"/>
        <v>0</v>
      </c>
      <c r="K881" s="16"/>
      <c r="L881" s="16">
        <f t="shared" si="84"/>
        <v>0</v>
      </c>
    </row>
    <row r="882" spans="1:12" x14ac:dyDescent="0.2">
      <c r="A882" s="59"/>
      <c r="B882" s="60"/>
      <c r="C882" s="60" t="s">
        <v>670</v>
      </c>
      <c r="D882" s="12">
        <v>30</v>
      </c>
      <c r="E882" s="221">
        <v>4.7</v>
      </c>
      <c r="F882" s="61"/>
      <c r="G882" s="16">
        <f t="shared" si="81"/>
        <v>0</v>
      </c>
      <c r="H882" s="66">
        <f t="shared" si="82"/>
        <v>0</v>
      </c>
      <c r="I882" s="16"/>
      <c r="J882" s="66">
        <f t="shared" si="83"/>
        <v>0</v>
      </c>
      <c r="K882" s="16"/>
      <c r="L882" s="16">
        <f t="shared" si="84"/>
        <v>0</v>
      </c>
    </row>
    <row r="883" spans="1:12" x14ac:dyDescent="0.2">
      <c r="A883" s="59"/>
      <c r="B883" s="60"/>
      <c r="C883" s="60" t="s">
        <v>670</v>
      </c>
      <c r="D883" s="12">
        <v>30</v>
      </c>
      <c r="E883" s="221">
        <v>5.4</v>
      </c>
      <c r="F883" s="61"/>
      <c r="G883" s="16">
        <f t="shared" si="81"/>
        <v>0</v>
      </c>
      <c r="H883" s="66">
        <f t="shared" si="82"/>
        <v>0</v>
      </c>
      <c r="I883" s="16"/>
      <c r="J883" s="66">
        <f t="shared" si="83"/>
        <v>0</v>
      </c>
      <c r="K883" s="16"/>
      <c r="L883" s="16">
        <f t="shared" si="84"/>
        <v>0</v>
      </c>
    </row>
    <row r="884" spans="1:12" x14ac:dyDescent="0.2">
      <c r="A884" s="59"/>
      <c r="B884" s="60"/>
      <c r="C884" s="60" t="s">
        <v>670</v>
      </c>
      <c r="D884" s="12">
        <v>30</v>
      </c>
      <c r="E884" s="221">
        <v>5.6</v>
      </c>
      <c r="F884" s="61"/>
      <c r="G884" s="16">
        <f t="shared" si="81"/>
        <v>0</v>
      </c>
      <c r="H884" s="66">
        <f t="shared" si="82"/>
        <v>0</v>
      </c>
      <c r="I884" s="16"/>
      <c r="J884" s="66">
        <f t="shared" si="83"/>
        <v>0</v>
      </c>
      <c r="K884" s="16"/>
      <c r="L884" s="16">
        <f t="shared" si="84"/>
        <v>0</v>
      </c>
    </row>
    <row r="885" spans="1:12" x14ac:dyDescent="0.2">
      <c r="A885" s="59"/>
      <c r="B885" s="60"/>
      <c r="C885" s="60" t="s">
        <v>671</v>
      </c>
      <c r="D885" s="12">
        <v>0.33</v>
      </c>
      <c r="E885" s="221">
        <v>6</v>
      </c>
      <c r="F885" s="61"/>
      <c r="G885" s="16">
        <f t="shared" si="81"/>
        <v>0</v>
      </c>
      <c r="H885" s="66">
        <f t="shared" si="82"/>
        <v>0</v>
      </c>
      <c r="I885" s="16"/>
      <c r="J885" s="66">
        <f t="shared" si="83"/>
        <v>0</v>
      </c>
      <c r="K885" s="16"/>
      <c r="L885" s="16">
        <f t="shared" si="84"/>
        <v>0</v>
      </c>
    </row>
    <row r="886" spans="1:12" x14ac:dyDescent="0.2">
      <c r="A886" s="59"/>
      <c r="B886" s="60"/>
      <c r="C886" s="60" t="s">
        <v>672</v>
      </c>
      <c r="D886" s="12">
        <v>1</v>
      </c>
      <c r="E886" s="221">
        <v>5</v>
      </c>
      <c r="F886" s="61"/>
      <c r="G886" s="16">
        <f t="shared" si="81"/>
        <v>0</v>
      </c>
      <c r="H886" s="66">
        <f t="shared" si="82"/>
        <v>0</v>
      </c>
      <c r="I886" s="16"/>
      <c r="J886" s="66">
        <f t="shared" si="83"/>
        <v>0</v>
      </c>
      <c r="K886" s="16"/>
      <c r="L886" s="16">
        <f t="shared" si="84"/>
        <v>0</v>
      </c>
    </row>
    <row r="887" spans="1:12" x14ac:dyDescent="0.2">
      <c r="A887" s="59"/>
      <c r="B887" s="60"/>
      <c r="C887" s="60" t="s">
        <v>673</v>
      </c>
      <c r="D887" s="12">
        <v>0.5</v>
      </c>
      <c r="E887" s="221">
        <v>4</v>
      </c>
      <c r="F887" s="61"/>
      <c r="G887" s="16">
        <f t="shared" si="81"/>
        <v>0</v>
      </c>
      <c r="H887" s="66">
        <f t="shared" si="82"/>
        <v>0</v>
      </c>
      <c r="I887" s="16"/>
      <c r="J887" s="66">
        <f t="shared" si="83"/>
        <v>0</v>
      </c>
      <c r="K887" s="16"/>
      <c r="L887" s="16">
        <f t="shared" si="84"/>
        <v>0</v>
      </c>
    </row>
    <row r="888" spans="1:12" x14ac:dyDescent="0.2">
      <c r="A888" s="59"/>
      <c r="B888" s="60"/>
      <c r="C888" s="60" t="s">
        <v>673</v>
      </c>
      <c r="D888" s="12">
        <v>30</v>
      </c>
      <c r="E888" s="221">
        <v>4</v>
      </c>
      <c r="F888" s="61"/>
      <c r="G888" s="16">
        <f t="shared" si="81"/>
        <v>0</v>
      </c>
      <c r="H888" s="66">
        <f t="shared" si="82"/>
        <v>0</v>
      </c>
      <c r="I888" s="16"/>
      <c r="J888" s="66">
        <f t="shared" si="83"/>
        <v>0</v>
      </c>
      <c r="K888" s="16"/>
      <c r="L888" s="16">
        <f t="shared" si="84"/>
        <v>0</v>
      </c>
    </row>
    <row r="889" spans="1:12" x14ac:dyDescent="0.2">
      <c r="A889" s="59"/>
      <c r="B889" s="60"/>
      <c r="C889" s="60" t="s">
        <v>674</v>
      </c>
      <c r="D889" s="12">
        <v>0.33</v>
      </c>
      <c r="E889" s="221">
        <v>5</v>
      </c>
      <c r="F889" s="61"/>
      <c r="G889" s="16">
        <f t="shared" si="81"/>
        <v>0</v>
      </c>
      <c r="H889" s="66">
        <f t="shared" si="82"/>
        <v>0</v>
      </c>
      <c r="I889" s="16"/>
      <c r="J889" s="66">
        <f t="shared" si="83"/>
        <v>0</v>
      </c>
      <c r="K889" s="16"/>
      <c r="L889" s="16">
        <f t="shared" si="84"/>
        <v>0</v>
      </c>
    </row>
    <row r="890" spans="1:12" x14ac:dyDescent="0.2">
      <c r="A890" s="59"/>
      <c r="B890" s="60"/>
      <c r="C890" s="60" t="s">
        <v>674</v>
      </c>
      <c r="D890" s="12">
        <v>30</v>
      </c>
      <c r="E890" s="221">
        <v>5</v>
      </c>
      <c r="F890" s="61"/>
      <c r="G890" s="16">
        <f t="shared" si="81"/>
        <v>0</v>
      </c>
      <c r="H890" s="66">
        <f t="shared" si="82"/>
        <v>0</v>
      </c>
      <c r="I890" s="16"/>
      <c r="J890" s="66">
        <f t="shared" si="83"/>
        <v>0</v>
      </c>
      <c r="K890" s="16"/>
      <c r="L890" s="16">
        <f t="shared" si="84"/>
        <v>0</v>
      </c>
    </row>
    <row r="891" spans="1:12" x14ac:dyDescent="0.2">
      <c r="A891" s="59"/>
      <c r="B891" s="60"/>
      <c r="C891" s="60" t="s">
        <v>675</v>
      </c>
      <c r="D891" s="12">
        <v>0.33</v>
      </c>
      <c r="E891" s="221">
        <v>6.5</v>
      </c>
      <c r="F891" s="61"/>
      <c r="G891" s="16">
        <f t="shared" si="81"/>
        <v>0</v>
      </c>
      <c r="H891" s="66">
        <f t="shared" si="82"/>
        <v>0</v>
      </c>
      <c r="I891" s="16"/>
      <c r="J891" s="66">
        <f t="shared" si="83"/>
        <v>0</v>
      </c>
      <c r="K891" s="16"/>
      <c r="L891" s="16">
        <f t="shared" si="84"/>
        <v>0</v>
      </c>
    </row>
    <row r="892" spans="1:12" x14ac:dyDescent="0.2">
      <c r="A892" s="59"/>
      <c r="B892" s="60"/>
      <c r="C892" s="60" t="s">
        <v>676</v>
      </c>
      <c r="D892" s="12">
        <v>1</v>
      </c>
      <c r="E892" s="221">
        <v>5.8</v>
      </c>
      <c r="F892" s="61"/>
      <c r="G892" s="16">
        <f t="shared" si="81"/>
        <v>0</v>
      </c>
      <c r="H892" s="66">
        <f t="shared" si="82"/>
        <v>0</v>
      </c>
      <c r="I892" s="16"/>
      <c r="J892" s="66">
        <f t="shared" si="83"/>
        <v>0</v>
      </c>
      <c r="K892" s="16"/>
      <c r="L892" s="16">
        <f t="shared" si="84"/>
        <v>0</v>
      </c>
    </row>
    <row r="893" spans="1:12" x14ac:dyDescent="0.2">
      <c r="A893" s="59"/>
      <c r="B893" s="60"/>
      <c r="C893" s="60" t="s">
        <v>676</v>
      </c>
      <c r="D893" s="12">
        <v>2</v>
      </c>
      <c r="E893" s="221">
        <v>5.8</v>
      </c>
      <c r="F893" s="61"/>
      <c r="G893" s="16">
        <f t="shared" si="81"/>
        <v>0</v>
      </c>
      <c r="H893" s="66">
        <f t="shared" si="82"/>
        <v>0</v>
      </c>
      <c r="I893" s="16"/>
      <c r="J893" s="66">
        <f t="shared" si="83"/>
        <v>0</v>
      </c>
      <c r="K893" s="16"/>
      <c r="L893" s="16">
        <f t="shared" si="84"/>
        <v>0</v>
      </c>
    </row>
    <row r="894" spans="1:12" x14ac:dyDescent="0.2">
      <c r="A894" s="59"/>
      <c r="B894" s="60"/>
      <c r="C894" s="60" t="s">
        <v>677</v>
      </c>
      <c r="D894" s="12">
        <v>30</v>
      </c>
      <c r="E894" s="221">
        <v>5.3</v>
      </c>
      <c r="F894" s="61"/>
      <c r="G894" s="16">
        <f t="shared" si="81"/>
        <v>0</v>
      </c>
      <c r="H894" s="66">
        <f t="shared" si="82"/>
        <v>0</v>
      </c>
      <c r="I894" s="16"/>
      <c r="J894" s="66">
        <f t="shared" si="83"/>
        <v>0</v>
      </c>
      <c r="K894" s="16"/>
      <c r="L894" s="16">
        <f t="shared" si="84"/>
        <v>0</v>
      </c>
    </row>
    <row r="895" spans="1:12" x14ac:dyDescent="0.2">
      <c r="A895" s="59"/>
      <c r="B895" s="60"/>
      <c r="C895" s="60" t="s">
        <v>678</v>
      </c>
      <c r="D895" s="12">
        <v>0.5</v>
      </c>
      <c r="E895" s="221">
        <v>7.6</v>
      </c>
      <c r="F895" s="61"/>
      <c r="G895" s="16">
        <f t="shared" si="81"/>
        <v>0</v>
      </c>
      <c r="H895" s="66">
        <f t="shared" si="82"/>
        <v>0</v>
      </c>
      <c r="I895" s="16"/>
      <c r="J895" s="66">
        <f t="shared" si="83"/>
        <v>0</v>
      </c>
      <c r="K895" s="16"/>
      <c r="L895" s="16">
        <f t="shared" si="84"/>
        <v>0</v>
      </c>
    </row>
    <row r="896" spans="1:12" x14ac:dyDescent="0.2">
      <c r="A896" s="59"/>
      <c r="B896" s="60"/>
      <c r="C896" s="60" t="s">
        <v>678</v>
      </c>
      <c r="D896" s="12">
        <v>20</v>
      </c>
      <c r="E896" s="221">
        <v>7.6</v>
      </c>
      <c r="F896" s="61"/>
      <c r="G896" s="16">
        <f t="shared" si="81"/>
        <v>0</v>
      </c>
      <c r="H896" s="66">
        <f t="shared" si="82"/>
        <v>0</v>
      </c>
      <c r="I896" s="16"/>
      <c r="J896" s="66">
        <f t="shared" si="83"/>
        <v>0</v>
      </c>
      <c r="K896" s="16"/>
      <c r="L896" s="16">
        <f t="shared" si="84"/>
        <v>0</v>
      </c>
    </row>
    <row r="897" spans="1:13" x14ac:dyDescent="0.2">
      <c r="A897" s="59"/>
      <c r="B897" s="60"/>
      <c r="C897" s="60" t="s">
        <v>679</v>
      </c>
      <c r="D897" s="12">
        <v>30</v>
      </c>
      <c r="E897" s="221">
        <v>4.2</v>
      </c>
      <c r="F897" s="61"/>
      <c r="G897" s="16">
        <f t="shared" si="81"/>
        <v>0</v>
      </c>
      <c r="H897" s="66">
        <f t="shared" si="82"/>
        <v>0</v>
      </c>
      <c r="I897" s="16"/>
      <c r="J897" s="66">
        <f t="shared" si="83"/>
        <v>0</v>
      </c>
      <c r="K897" s="16"/>
      <c r="L897" s="16">
        <f t="shared" si="84"/>
        <v>0</v>
      </c>
    </row>
    <row r="898" spans="1:13" x14ac:dyDescent="0.2">
      <c r="A898" s="59"/>
      <c r="B898" s="60"/>
      <c r="C898" s="60" t="s">
        <v>679</v>
      </c>
      <c r="D898" s="12">
        <v>30</v>
      </c>
      <c r="E898" s="221">
        <v>5.3</v>
      </c>
      <c r="F898" s="61"/>
      <c r="G898" s="16">
        <f t="shared" si="81"/>
        <v>0</v>
      </c>
      <c r="H898" s="66">
        <f t="shared" si="82"/>
        <v>0</v>
      </c>
      <c r="I898" s="16"/>
      <c r="J898" s="66">
        <f t="shared" si="83"/>
        <v>0</v>
      </c>
      <c r="K898" s="16"/>
      <c r="L898" s="16">
        <f t="shared" si="84"/>
        <v>0</v>
      </c>
    </row>
    <row r="899" spans="1:13" x14ac:dyDescent="0.2">
      <c r="A899" s="59"/>
      <c r="B899" s="60"/>
      <c r="C899" s="60" t="s">
        <v>679</v>
      </c>
      <c r="D899" s="12">
        <v>30</v>
      </c>
      <c r="E899" s="221">
        <v>5.7</v>
      </c>
      <c r="F899" s="61"/>
      <c r="G899" s="16">
        <f t="shared" si="81"/>
        <v>0</v>
      </c>
      <c r="H899" s="66">
        <f t="shared" si="82"/>
        <v>0</v>
      </c>
      <c r="I899" s="16"/>
      <c r="J899" s="66">
        <f t="shared" si="83"/>
        <v>0</v>
      </c>
      <c r="K899" s="16"/>
      <c r="L899" s="16">
        <f t="shared" si="84"/>
        <v>0</v>
      </c>
    </row>
    <row r="900" spans="1:13" x14ac:dyDescent="0.2">
      <c r="A900" s="59"/>
      <c r="B900" s="60"/>
      <c r="C900" s="60" t="s">
        <v>680</v>
      </c>
      <c r="D900" s="12">
        <v>30</v>
      </c>
      <c r="E900" s="221">
        <v>6</v>
      </c>
      <c r="F900" s="61"/>
      <c r="G900" s="16">
        <f t="shared" si="81"/>
        <v>0</v>
      </c>
      <c r="H900" s="66">
        <f t="shared" si="82"/>
        <v>0</v>
      </c>
      <c r="I900" s="16"/>
      <c r="J900" s="66">
        <f t="shared" si="83"/>
        <v>0</v>
      </c>
      <c r="K900" s="16"/>
      <c r="L900" s="16">
        <f t="shared" si="84"/>
        <v>0</v>
      </c>
    </row>
    <row r="901" spans="1:13" x14ac:dyDescent="0.2">
      <c r="A901" s="244" t="s">
        <v>62</v>
      </c>
      <c r="B901" s="245"/>
      <c r="C901" s="245"/>
      <c r="D901" s="246"/>
      <c r="E901" s="245"/>
      <c r="F901" s="247"/>
      <c r="G901" s="96">
        <f t="shared" ref="G901:L901" si="85">SUM(G26:G900)</f>
        <v>0</v>
      </c>
      <c r="H901" s="96">
        <f t="shared" si="85"/>
        <v>0</v>
      </c>
      <c r="I901" s="96">
        <f t="shared" si="85"/>
        <v>0</v>
      </c>
      <c r="J901" s="96">
        <f t="shared" si="85"/>
        <v>0</v>
      </c>
      <c r="K901" s="96">
        <f t="shared" si="85"/>
        <v>0</v>
      </c>
      <c r="L901" s="96">
        <f t="shared" si="85"/>
        <v>0</v>
      </c>
    </row>
    <row r="902" spans="1:13" x14ac:dyDescent="0.2">
      <c r="A902" s="216" t="s">
        <v>684</v>
      </c>
      <c r="B902" s="97"/>
      <c r="C902" s="97"/>
      <c r="D902" s="97"/>
      <c r="E902" s="97"/>
      <c r="F902" s="97"/>
      <c r="G902" s="98"/>
      <c r="H902" s="98"/>
      <c r="I902" s="98"/>
      <c r="J902" s="98"/>
      <c r="K902" s="98"/>
      <c r="L902" s="98"/>
    </row>
    <row r="903" spans="1:13" x14ac:dyDescent="0.2">
      <c r="A903" s="216"/>
      <c r="B903" s="97"/>
      <c r="C903" s="97"/>
      <c r="D903" s="97"/>
      <c r="E903" s="97"/>
      <c r="F903" s="97"/>
      <c r="G903" s="98"/>
      <c r="H903" s="98"/>
      <c r="I903" s="98"/>
      <c r="J903" s="98"/>
      <c r="K903" s="98"/>
      <c r="L903" s="98"/>
    </row>
    <row r="904" spans="1:13" ht="15.75" x14ac:dyDescent="0.25">
      <c r="A904" s="133"/>
      <c r="B904" s="226" t="s">
        <v>38</v>
      </c>
      <c r="C904" s="226"/>
      <c r="D904" s="226"/>
      <c r="E904" s="226"/>
      <c r="F904" s="226"/>
      <c r="G904" s="226"/>
      <c r="H904" s="226"/>
      <c r="I904" s="226"/>
      <c r="J904" s="226"/>
      <c r="K904" s="226"/>
      <c r="L904" s="226"/>
      <c r="M904" s="226"/>
    </row>
    <row r="905" spans="1:13" ht="15.75" x14ac:dyDescent="0.25">
      <c r="A905" s="133"/>
      <c r="B905" s="141" t="s">
        <v>7</v>
      </c>
      <c r="C905" s="141"/>
      <c r="D905" s="141"/>
      <c r="E905" s="141"/>
      <c r="F905" s="141"/>
      <c r="G905" s="141"/>
      <c r="H905" s="141"/>
      <c r="I905" s="141"/>
      <c r="J905" s="141"/>
      <c r="K905" s="141"/>
      <c r="L905" s="141"/>
      <c r="M905" s="141"/>
    </row>
    <row r="906" spans="1:13" ht="15.75" x14ac:dyDescent="0.25">
      <c r="A906" s="133"/>
      <c r="B906" s="224"/>
      <c r="C906" s="224"/>
      <c r="D906" s="225"/>
      <c r="E906" s="225"/>
      <c r="F906" s="225"/>
      <c r="G906" s="125"/>
      <c r="H906" s="125"/>
      <c r="I906" s="125"/>
      <c r="J906" s="125"/>
      <c r="K906" s="125"/>
      <c r="L906" s="125"/>
    </row>
    <row r="907" spans="1:13" ht="15.75" x14ac:dyDescent="0.25">
      <c r="A907" s="133"/>
      <c r="B907" s="224"/>
      <c r="C907" s="224"/>
      <c r="D907" s="223" t="s">
        <v>27</v>
      </c>
      <c r="E907" s="223"/>
      <c r="F907" s="223"/>
      <c r="G907" s="223" t="s">
        <v>8</v>
      </c>
      <c r="H907" s="223"/>
      <c r="I907" s="223"/>
      <c r="J907" s="223"/>
      <c r="K907" s="223"/>
      <c r="L907" s="126" t="s">
        <v>28</v>
      </c>
    </row>
    <row r="908" spans="1:13" ht="15.75" x14ac:dyDescent="0.25">
      <c r="A908" s="133"/>
      <c r="B908" s="141" t="s">
        <v>39</v>
      </c>
      <c r="C908" s="141"/>
      <c r="D908" s="141"/>
      <c r="E908" s="141"/>
      <c r="F908" s="141"/>
      <c r="G908" s="141"/>
      <c r="H908" s="141"/>
      <c r="I908" s="141"/>
      <c r="J908" s="141"/>
      <c r="K908" s="141"/>
      <c r="L908" s="141"/>
    </row>
    <row r="909" spans="1:13" ht="15.75" x14ac:dyDescent="0.25">
      <c r="A909" s="133"/>
      <c r="B909" s="224"/>
      <c r="C909" s="224"/>
      <c r="D909" s="225"/>
      <c r="E909" s="225"/>
      <c r="F909" s="225"/>
      <c r="G909" s="125"/>
      <c r="H909" s="125"/>
      <c r="I909" s="125"/>
      <c r="J909" s="125"/>
      <c r="K909" s="125"/>
      <c r="L909" s="125"/>
    </row>
    <row r="910" spans="1:13" ht="15.75" x14ac:dyDescent="0.25">
      <c r="A910" s="133"/>
      <c r="B910" s="224"/>
      <c r="C910" s="224"/>
      <c r="D910" s="223" t="s">
        <v>27</v>
      </c>
      <c r="E910" s="223"/>
      <c r="F910" s="223"/>
      <c r="G910" s="223" t="s">
        <v>8</v>
      </c>
      <c r="H910" s="223"/>
      <c r="I910" s="223"/>
      <c r="J910" s="223"/>
      <c r="K910" s="223"/>
      <c r="L910" s="126" t="s">
        <v>28</v>
      </c>
    </row>
    <row r="911" spans="1:13" ht="15.75" x14ac:dyDescent="0.25">
      <c r="A911" s="133"/>
      <c r="B911" s="224"/>
      <c r="C911" s="224"/>
      <c r="D911" s="225"/>
      <c r="E911" s="225"/>
      <c r="F911" s="225"/>
      <c r="G911" s="125"/>
      <c r="H911" s="125"/>
      <c r="I911" s="125"/>
      <c r="J911" s="125"/>
      <c r="K911" s="125"/>
      <c r="L911" s="125"/>
    </row>
    <row r="912" spans="1:13" ht="15.75" x14ac:dyDescent="0.25">
      <c r="A912" s="133"/>
      <c r="B912" s="224"/>
      <c r="C912" s="224"/>
      <c r="D912" s="223" t="s">
        <v>27</v>
      </c>
      <c r="E912" s="223"/>
      <c r="F912" s="223"/>
      <c r="G912" s="223" t="s">
        <v>8</v>
      </c>
      <c r="H912" s="223"/>
      <c r="I912" s="223"/>
      <c r="J912" s="223"/>
      <c r="K912" s="223"/>
      <c r="L912" s="126" t="s">
        <v>28</v>
      </c>
    </row>
    <row r="913" spans="1:12" ht="15.75" x14ac:dyDescent="0.25">
      <c r="A913" s="133"/>
      <c r="B913" s="224"/>
      <c r="C913" s="224"/>
      <c r="D913" s="225"/>
      <c r="E913" s="225"/>
      <c r="F913" s="225"/>
      <c r="G913" s="125"/>
      <c r="H913" s="125"/>
      <c r="I913" s="125"/>
      <c r="J913" s="125"/>
      <c r="K913" s="125"/>
      <c r="L913" s="125"/>
    </row>
    <row r="914" spans="1:12" ht="15.75" x14ac:dyDescent="0.25">
      <c r="A914" s="133"/>
      <c r="B914" s="224"/>
      <c r="C914" s="224"/>
      <c r="D914" s="223" t="s">
        <v>27</v>
      </c>
      <c r="E914" s="223"/>
      <c r="F914" s="223"/>
      <c r="G914" s="223" t="s">
        <v>8</v>
      </c>
      <c r="H914" s="223"/>
      <c r="I914" s="223"/>
      <c r="J914" s="223"/>
      <c r="K914" s="223"/>
      <c r="L914" s="126" t="s">
        <v>28</v>
      </c>
    </row>
    <row r="915" spans="1:12" x14ac:dyDescent="0.2">
      <c r="A915" s="133"/>
      <c r="B915" s="134"/>
      <c r="C915" s="140"/>
      <c r="D915" s="136"/>
      <c r="E915" s="137"/>
      <c r="F915" s="138"/>
      <c r="G915" s="139"/>
      <c r="H915" s="135"/>
      <c r="I915" s="135"/>
      <c r="J915" s="135"/>
      <c r="K915" s="135"/>
      <c r="L915" s="135"/>
    </row>
    <row r="916" spans="1:12" x14ac:dyDescent="0.2">
      <c r="A916" s="133"/>
      <c r="B916" s="134"/>
      <c r="C916" s="140"/>
      <c r="D916" s="136"/>
      <c r="E916" s="137"/>
      <c r="F916" s="138"/>
      <c r="G916" s="139"/>
      <c r="H916" s="135"/>
      <c r="I916" s="135"/>
      <c r="J916" s="135"/>
      <c r="K916" s="135"/>
      <c r="L916" s="135"/>
    </row>
    <row r="917" spans="1:12" x14ac:dyDescent="0.2">
      <c r="A917" s="133"/>
      <c r="B917" s="134"/>
      <c r="C917" s="140"/>
      <c r="D917" s="136"/>
      <c r="E917" s="137"/>
      <c r="F917" s="138"/>
      <c r="G917" s="139"/>
      <c r="H917" s="135"/>
      <c r="I917" s="135"/>
      <c r="J917" s="135"/>
      <c r="K917" s="135"/>
      <c r="L917" s="135"/>
    </row>
    <row r="918" spans="1:12" x14ac:dyDescent="0.2">
      <c r="A918" s="133"/>
      <c r="B918" s="134"/>
      <c r="C918" s="140"/>
      <c r="D918" s="136"/>
      <c r="E918" s="137"/>
      <c r="F918" s="138"/>
      <c r="G918" s="139"/>
      <c r="H918" s="135"/>
      <c r="I918" s="135"/>
      <c r="J918" s="135"/>
      <c r="K918" s="135"/>
      <c r="L918" s="135"/>
    </row>
    <row r="919" spans="1:12" x14ac:dyDescent="0.2">
      <c r="A919" s="133"/>
      <c r="B919" s="134"/>
      <c r="C919" s="140"/>
      <c r="D919" s="136"/>
      <c r="E919" s="137"/>
      <c r="F919" s="138"/>
      <c r="G919" s="139"/>
      <c r="H919" s="135"/>
      <c r="I919" s="135"/>
      <c r="J919" s="135"/>
      <c r="K919" s="135"/>
      <c r="L919" s="135"/>
    </row>
    <row r="920" spans="1:12" x14ac:dyDescent="0.2">
      <c r="A920" s="133"/>
      <c r="B920" s="134"/>
      <c r="C920" s="140"/>
      <c r="D920" s="136"/>
      <c r="E920" s="137"/>
      <c r="F920" s="138"/>
      <c r="G920" s="139"/>
      <c r="H920" s="135"/>
      <c r="I920" s="135"/>
      <c r="J920" s="135"/>
      <c r="K920" s="135"/>
      <c r="L920" s="135"/>
    </row>
    <row r="921" spans="1:12" x14ac:dyDescent="0.2">
      <c r="A921" s="133"/>
      <c r="B921" s="134"/>
      <c r="C921" s="140"/>
      <c r="D921" s="136"/>
      <c r="E921" s="137"/>
      <c r="F921" s="138"/>
      <c r="G921" s="139"/>
      <c r="H921" s="135"/>
      <c r="I921" s="135"/>
      <c r="J921" s="135"/>
      <c r="K921" s="135"/>
      <c r="L921" s="135"/>
    </row>
    <row r="922" spans="1:12" x14ac:dyDescent="0.2">
      <c r="A922" s="133"/>
      <c r="B922" s="134"/>
      <c r="C922" s="140"/>
      <c r="D922" s="136"/>
      <c r="E922" s="137"/>
      <c r="F922" s="138"/>
      <c r="G922" s="139"/>
      <c r="H922" s="135"/>
      <c r="I922" s="135"/>
      <c r="J922" s="135"/>
      <c r="K922" s="135"/>
      <c r="L922" s="135"/>
    </row>
    <row r="923" spans="1:12" x14ac:dyDescent="0.2">
      <c r="A923" s="133"/>
      <c r="B923" s="134"/>
      <c r="C923" s="140"/>
      <c r="D923" s="136"/>
      <c r="E923" s="137"/>
      <c r="F923" s="138"/>
      <c r="G923" s="139"/>
      <c r="H923" s="135"/>
      <c r="I923" s="135"/>
      <c r="J923" s="135"/>
      <c r="K923" s="135"/>
      <c r="L923" s="135"/>
    </row>
    <row r="924" spans="1:12" x14ac:dyDescent="0.2">
      <c r="A924" s="133"/>
      <c r="B924" s="134"/>
      <c r="C924" s="140"/>
      <c r="D924" s="136"/>
      <c r="E924" s="137"/>
      <c r="F924" s="138"/>
      <c r="G924" s="139"/>
      <c r="H924" s="135"/>
      <c r="I924" s="135"/>
      <c r="J924" s="135"/>
      <c r="K924" s="135"/>
      <c r="L924" s="135"/>
    </row>
    <row r="925" spans="1:12" x14ac:dyDescent="0.2">
      <c r="F925" s="20"/>
      <c r="G925" s="21"/>
    </row>
    <row r="926" spans="1:12" x14ac:dyDescent="0.2">
      <c r="F926" s="20"/>
      <c r="G926" s="21"/>
    </row>
    <row r="927" spans="1:12" x14ac:dyDescent="0.2">
      <c r="F927" s="20"/>
      <c r="G927" s="21"/>
    </row>
    <row r="928" spans="1:12" x14ac:dyDescent="0.2">
      <c r="F928" s="20"/>
      <c r="G928" s="21"/>
    </row>
    <row r="929" spans="1:13" x14ac:dyDescent="0.2">
      <c r="F929" s="20"/>
      <c r="G929" s="21"/>
    </row>
    <row r="930" spans="1:13" x14ac:dyDescent="0.2">
      <c r="F930" s="20"/>
      <c r="G930" s="21"/>
    </row>
    <row r="931" spans="1:13" s="5" customFormat="1" x14ac:dyDescent="0.2">
      <c r="A931" s="6"/>
      <c r="B931" s="33"/>
      <c r="C931" s="1"/>
      <c r="D931" s="1"/>
      <c r="E931" s="1"/>
      <c r="F931" s="20"/>
      <c r="G931" s="21"/>
      <c r="M931" s="1"/>
    </row>
    <row r="932" spans="1:13" s="5" customFormat="1" x14ac:dyDescent="0.2">
      <c r="A932" s="6"/>
      <c r="B932" s="33"/>
      <c r="C932" s="1"/>
      <c r="D932" s="1"/>
      <c r="E932" s="1"/>
      <c r="F932" s="20"/>
      <c r="G932" s="21"/>
      <c r="M932" s="1"/>
    </row>
    <row r="933" spans="1:13" s="5" customFormat="1" x14ac:dyDescent="0.2">
      <c r="A933" s="6"/>
      <c r="B933" s="33"/>
      <c r="C933" s="1"/>
      <c r="D933" s="1"/>
      <c r="E933" s="1"/>
      <c r="F933" s="20"/>
      <c r="G933" s="21"/>
      <c r="M933" s="1"/>
    </row>
    <row r="934" spans="1:13" s="5" customFormat="1" x14ac:dyDescent="0.2">
      <c r="A934" s="6"/>
      <c r="B934" s="33"/>
      <c r="C934" s="1"/>
      <c r="D934" s="1"/>
      <c r="E934" s="1"/>
      <c r="F934" s="20"/>
      <c r="G934" s="21"/>
      <c r="M934" s="1"/>
    </row>
    <row r="935" spans="1:13" s="5" customFormat="1" x14ac:dyDescent="0.2">
      <c r="A935" s="6"/>
      <c r="B935" s="33"/>
      <c r="C935" s="1"/>
      <c r="D935" s="1"/>
      <c r="E935" s="1"/>
      <c r="F935" s="20"/>
      <c r="G935" s="21"/>
      <c r="M935" s="1"/>
    </row>
    <row r="936" spans="1:13" s="5" customFormat="1" x14ac:dyDescent="0.2">
      <c r="A936" s="6"/>
      <c r="B936" s="33"/>
      <c r="C936" s="1"/>
      <c r="D936" s="1"/>
      <c r="E936" s="1"/>
      <c r="F936" s="20"/>
      <c r="G936" s="21"/>
      <c r="M936" s="1"/>
    </row>
    <row r="937" spans="1:13" s="5" customFormat="1" x14ac:dyDescent="0.2">
      <c r="A937" s="6"/>
      <c r="B937" s="33"/>
      <c r="C937" s="1"/>
      <c r="D937" s="1"/>
      <c r="E937" s="1"/>
      <c r="F937" s="20"/>
      <c r="G937" s="21"/>
      <c r="M937" s="1"/>
    </row>
    <row r="938" spans="1:13" s="5" customFormat="1" x14ac:dyDescent="0.2">
      <c r="A938" s="6"/>
      <c r="B938" s="33"/>
      <c r="C938" s="1"/>
      <c r="D938" s="1"/>
      <c r="E938" s="1"/>
      <c r="F938" s="20"/>
      <c r="G938" s="21"/>
      <c r="M938" s="1"/>
    </row>
    <row r="939" spans="1:13" s="5" customFormat="1" x14ac:dyDescent="0.2">
      <c r="A939" s="6"/>
      <c r="B939" s="33"/>
      <c r="C939" s="1"/>
      <c r="D939" s="1"/>
      <c r="E939" s="1"/>
      <c r="F939" s="20"/>
      <c r="G939" s="21"/>
      <c r="M939" s="1"/>
    </row>
    <row r="940" spans="1:13" s="5" customFormat="1" x14ac:dyDescent="0.2">
      <c r="A940" s="6"/>
      <c r="B940" s="33"/>
      <c r="C940" s="1"/>
      <c r="D940" s="1"/>
      <c r="E940" s="1"/>
      <c r="F940" s="20"/>
      <c r="G940" s="21"/>
      <c r="M940" s="1"/>
    </row>
    <row r="941" spans="1:13" s="5" customFormat="1" x14ac:dyDescent="0.2">
      <c r="A941" s="6"/>
      <c r="B941" s="33"/>
      <c r="C941" s="1"/>
      <c r="D941" s="1"/>
      <c r="E941" s="1"/>
      <c r="F941" s="20"/>
      <c r="G941" s="21"/>
      <c r="M941" s="1"/>
    </row>
    <row r="942" spans="1:13" s="5" customFormat="1" x14ac:dyDescent="0.2">
      <c r="A942" s="6"/>
      <c r="B942" s="33"/>
      <c r="C942" s="1"/>
      <c r="D942" s="1"/>
      <c r="E942" s="1"/>
      <c r="F942" s="20"/>
      <c r="G942" s="21"/>
      <c r="M942" s="1"/>
    </row>
    <row r="943" spans="1:13" s="5" customFormat="1" x14ac:dyDescent="0.2">
      <c r="A943" s="6"/>
      <c r="B943" s="33"/>
      <c r="C943" s="1"/>
      <c r="D943" s="1"/>
      <c r="E943" s="1"/>
      <c r="F943" s="20"/>
      <c r="G943" s="21"/>
      <c r="M943" s="1"/>
    </row>
    <row r="944" spans="1:13" s="5" customFormat="1" x14ac:dyDescent="0.2">
      <c r="A944" s="6"/>
      <c r="B944" s="33"/>
      <c r="C944" s="1"/>
      <c r="D944" s="1"/>
      <c r="E944" s="1"/>
      <c r="F944" s="20"/>
      <c r="G944" s="21"/>
      <c r="M944" s="1"/>
    </row>
    <row r="945" spans="1:13" s="5" customFormat="1" x14ac:dyDescent="0.2">
      <c r="A945" s="6"/>
      <c r="B945" s="33"/>
      <c r="C945" s="1"/>
      <c r="D945" s="1"/>
      <c r="E945" s="1"/>
      <c r="F945" s="20"/>
      <c r="G945" s="21"/>
      <c r="M945" s="1"/>
    </row>
    <row r="946" spans="1:13" s="5" customFormat="1" x14ac:dyDescent="0.2">
      <c r="A946" s="6"/>
      <c r="B946" s="33"/>
      <c r="C946" s="1"/>
      <c r="D946" s="1"/>
      <c r="E946" s="1"/>
      <c r="F946" s="20"/>
      <c r="G946" s="21"/>
      <c r="M946" s="1"/>
    </row>
    <row r="947" spans="1:13" s="5" customFormat="1" x14ac:dyDescent="0.2">
      <c r="A947" s="6"/>
      <c r="B947" s="33"/>
      <c r="C947" s="1"/>
      <c r="D947" s="1"/>
      <c r="E947" s="1"/>
      <c r="F947" s="20"/>
      <c r="G947" s="21"/>
      <c r="M947" s="1"/>
    </row>
    <row r="948" spans="1:13" s="5" customFormat="1" x14ac:dyDescent="0.2">
      <c r="A948" s="6"/>
      <c r="B948" s="33"/>
      <c r="C948" s="1"/>
      <c r="D948" s="1"/>
      <c r="E948" s="1"/>
      <c r="F948" s="20"/>
      <c r="G948" s="21"/>
      <c r="M948" s="1"/>
    </row>
    <row r="949" spans="1:13" s="5" customFormat="1" x14ac:dyDescent="0.2">
      <c r="A949" s="6"/>
      <c r="B949" s="33"/>
      <c r="C949" s="1"/>
      <c r="D949" s="1"/>
      <c r="E949" s="1"/>
      <c r="F949" s="20"/>
      <c r="G949" s="21"/>
      <c r="M949" s="1"/>
    </row>
    <row r="950" spans="1:13" s="5" customFormat="1" x14ac:dyDescent="0.2">
      <c r="A950" s="6"/>
      <c r="B950" s="33"/>
      <c r="C950" s="1"/>
      <c r="D950" s="1"/>
      <c r="E950" s="1"/>
      <c r="F950" s="20"/>
      <c r="G950" s="21"/>
      <c r="M950" s="1"/>
    </row>
    <row r="951" spans="1:13" s="5" customFormat="1" x14ac:dyDescent="0.2">
      <c r="A951" s="6"/>
      <c r="B951" s="33"/>
      <c r="C951" s="1"/>
      <c r="D951" s="1"/>
      <c r="E951" s="1"/>
      <c r="F951" s="20"/>
      <c r="G951" s="21"/>
      <c r="M951" s="1"/>
    </row>
    <row r="952" spans="1:13" s="5" customFormat="1" x14ac:dyDescent="0.2">
      <c r="A952" s="6"/>
      <c r="B952" s="33"/>
      <c r="C952" s="1"/>
      <c r="D952" s="1"/>
      <c r="E952" s="1"/>
      <c r="F952" s="20"/>
      <c r="G952" s="21"/>
      <c r="M952" s="1"/>
    </row>
    <row r="953" spans="1:13" s="5" customFormat="1" x14ac:dyDescent="0.2">
      <c r="A953" s="6"/>
      <c r="B953" s="33"/>
      <c r="C953" s="1"/>
      <c r="D953" s="1"/>
      <c r="E953" s="1"/>
      <c r="F953" s="20"/>
      <c r="G953" s="21"/>
      <c r="M953" s="1"/>
    </row>
    <row r="954" spans="1:13" s="5" customFormat="1" x14ac:dyDescent="0.2">
      <c r="A954" s="6"/>
      <c r="B954" s="33"/>
      <c r="C954" s="1"/>
      <c r="D954" s="1"/>
      <c r="E954" s="1"/>
      <c r="F954" s="20"/>
      <c r="G954" s="21"/>
      <c r="M954" s="1"/>
    </row>
    <row r="955" spans="1:13" s="5" customFormat="1" x14ac:dyDescent="0.2">
      <c r="A955" s="6"/>
      <c r="B955" s="33"/>
      <c r="C955" s="1"/>
      <c r="D955" s="1"/>
      <c r="E955" s="1"/>
      <c r="F955" s="20"/>
      <c r="G955" s="21"/>
      <c r="M955" s="1"/>
    </row>
    <row r="956" spans="1:13" s="5" customFormat="1" x14ac:dyDescent="0.2">
      <c r="A956" s="6"/>
      <c r="B956" s="33"/>
      <c r="C956" s="1"/>
      <c r="D956" s="1"/>
      <c r="E956" s="1"/>
      <c r="F956" s="20"/>
      <c r="G956" s="21"/>
      <c r="M956" s="1"/>
    </row>
    <row r="957" spans="1:13" s="5" customFormat="1" x14ac:dyDescent="0.2">
      <c r="A957" s="6"/>
      <c r="B957" s="33"/>
      <c r="C957" s="1"/>
      <c r="D957" s="1"/>
      <c r="E957" s="1"/>
      <c r="F957" s="20"/>
      <c r="G957" s="21"/>
      <c r="M957" s="1"/>
    </row>
    <row r="958" spans="1:13" s="5" customFormat="1" x14ac:dyDescent="0.2">
      <c r="A958" s="6"/>
      <c r="B958" s="33"/>
      <c r="C958" s="1"/>
      <c r="D958" s="1"/>
      <c r="E958" s="1"/>
      <c r="F958" s="20"/>
      <c r="G958" s="21"/>
      <c r="M958" s="1"/>
    </row>
    <row r="959" spans="1:13" s="5" customFormat="1" x14ac:dyDescent="0.2">
      <c r="A959" s="6"/>
      <c r="B959" s="33"/>
      <c r="C959" s="1"/>
      <c r="D959" s="1"/>
      <c r="E959" s="1"/>
      <c r="F959" s="20"/>
      <c r="G959" s="21"/>
      <c r="M959" s="1"/>
    </row>
    <row r="960" spans="1:13" s="5" customFormat="1" x14ac:dyDescent="0.2">
      <c r="A960" s="6"/>
      <c r="B960" s="33"/>
      <c r="C960" s="1"/>
      <c r="D960" s="1"/>
      <c r="E960" s="1"/>
      <c r="F960" s="20"/>
      <c r="G960" s="21"/>
      <c r="M960" s="1"/>
    </row>
    <row r="961" spans="1:13" s="5" customFormat="1" x14ac:dyDescent="0.2">
      <c r="A961" s="6"/>
      <c r="B961" s="33"/>
      <c r="C961" s="1"/>
      <c r="D961" s="1"/>
      <c r="E961" s="1"/>
      <c r="F961" s="20"/>
      <c r="G961" s="21"/>
      <c r="M961" s="1"/>
    </row>
    <row r="962" spans="1:13" s="5" customFormat="1" x14ac:dyDescent="0.2">
      <c r="A962" s="6"/>
      <c r="B962" s="33"/>
      <c r="C962" s="1"/>
      <c r="D962" s="1"/>
      <c r="E962" s="1"/>
      <c r="F962" s="20"/>
      <c r="G962" s="21"/>
      <c r="M962" s="1"/>
    </row>
    <row r="963" spans="1:13" s="5" customFormat="1" x14ac:dyDescent="0.2">
      <c r="A963" s="6"/>
      <c r="B963" s="33"/>
      <c r="C963" s="1"/>
      <c r="D963" s="1"/>
      <c r="E963" s="1"/>
      <c r="F963" s="20"/>
      <c r="G963" s="21"/>
      <c r="M963" s="1"/>
    </row>
    <row r="964" spans="1:13" s="5" customFormat="1" x14ac:dyDescent="0.2">
      <c r="A964" s="6"/>
      <c r="B964" s="33"/>
      <c r="C964" s="1"/>
      <c r="D964" s="1"/>
      <c r="E964" s="1"/>
      <c r="F964" s="20"/>
      <c r="G964" s="21"/>
      <c r="M964" s="1"/>
    </row>
    <row r="965" spans="1:13" s="5" customFormat="1" x14ac:dyDescent="0.2">
      <c r="A965" s="6"/>
      <c r="B965" s="33"/>
      <c r="C965" s="1"/>
      <c r="D965" s="1"/>
      <c r="E965" s="1"/>
      <c r="F965" s="20"/>
      <c r="G965" s="21"/>
      <c r="M965" s="1"/>
    </row>
    <row r="966" spans="1:13" s="5" customFormat="1" x14ac:dyDescent="0.2">
      <c r="A966" s="6"/>
      <c r="B966" s="33"/>
      <c r="C966" s="1"/>
      <c r="D966" s="1"/>
      <c r="E966" s="1"/>
      <c r="F966" s="20"/>
      <c r="G966" s="21"/>
      <c r="M966" s="1"/>
    </row>
    <row r="967" spans="1:13" s="5" customFormat="1" x14ac:dyDescent="0.2">
      <c r="A967" s="6"/>
      <c r="B967" s="33"/>
      <c r="C967" s="1"/>
      <c r="D967" s="1"/>
      <c r="E967" s="1"/>
      <c r="F967" s="20"/>
      <c r="G967" s="21"/>
      <c r="M967" s="1"/>
    </row>
    <row r="968" spans="1:13" s="5" customFormat="1" x14ac:dyDescent="0.2">
      <c r="A968" s="6"/>
      <c r="B968" s="33"/>
      <c r="C968" s="1"/>
      <c r="D968" s="1"/>
      <c r="E968" s="1"/>
      <c r="F968" s="20"/>
      <c r="G968" s="21"/>
      <c r="M968" s="1"/>
    </row>
    <row r="969" spans="1:13" s="5" customFormat="1" x14ac:dyDescent="0.2">
      <c r="A969" s="6"/>
      <c r="B969" s="33"/>
      <c r="C969" s="1"/>
      <c r="D969" s="1"/>
      <c r="E969" s="1"/>
      <c r="F969" s="20"/>
      <c r="G969" s="21"/>
      <c r="M969" s="1"/>
    </row>
    <row r="970" spans="1:13" s="5" customFormat="1" x14ac:dyDescent="0.2">
      <c r="A970" s="6"/>
      <c r="B970" s="33"/>
      <c r="C970" s="1"/>
      <c r="D970" s="1"/>
      <c r="E970" s="1"/>
      <c r="F970" s="20"/>
      <c r="G970" s="21"/>
      <c r="M970" s="1"/>
    </row>
    <row r="971" spans="1:13" s="5" customFormat="1" x14ac:dyDescent="0.2">
      <c r="A971" s="6"/>
      <c r="B971" s="33"/>
      <c r="C971" s="1"/>
      <c r="D971" s="1"/>
      <c r="E971" s="1"/>
      <c r="F971" s="20"/>
      <c r="G971" s="21"/>
      <c r="M971" s="1"/>
    </row>
    <row r="972" spans="1:13" s="5" customFormat="1" x14ac:dyDescent="0.2">
      <c r="A972" s="6"/>
      <c r="B972" s="33"/>
      <c r="C972" s="1"/>
      <c r="D972" s="1"/>
      <c r="E972" s="1"/>
      <c r="F972" s="20"/>
      <c r="G972" s="21"/>
      <c r="M972" s="1"/>
    </row>
    <row r="973" spans="1:13" s="5" customFormat="1" x14ac:dyDescent="0.2">
      <c r="A973" s="6"/>
      <c r="B973" s="33"/>
      <c r="C973" s="1"/>
      <c r="D973" s="1"/>
      <c r="E973" s="1"/>
      <c r="F973" s="20"/>
      <c r="G973" s="21"/>
      <c r="M973" s="1"/>
    </row>
    <row r="974" spans="1:13" s="5" customFormat="1" x14ac:dyDescent="0.2">
      <c r="A974" s="6"/>
      <c r="B974" s="33"/>
      <c r="C974" s="1"/>
      <c r="D974" s="1"/>
      <c r="E974" s="1"/>
      <c r="F974" s="20"/>
      <c r="G974" s="21"/>
      <c r="M974" s="1"/>
    </row>
    <row r="975" spans="1:13" s="5" customFormat="1" x14ac:dyDescent="0.2">
      <c r="A975" s="6"/>
      <c r="B975" s="33"/>
      <c r="C975" s="1"/>
      <c r="D975" s="1"/>
      <c r="E975" s="1"/>
      <c r="F975" s="20"/>
      <c r="G975" s="21"/>
      <c r="M975" s="1"/>
    </row>
    <row r="976" spans="1:13" s="5" customFormat="1" x14ac:dyDescent="0.2">
      <c r="A976" s="6"/>
      <c r="B976" s="33"/>
      <c r="C976" s="1"/>
      <c r="D976" s="1"/>
      <c r="E976" s="1"/>
      <c r="F976" s="20"/>
      <c r="G976" s="21"/>
      <c r="M976" s="1"/>
    </row>
    <row r="977" spans="1:13" s="5" customFormat="1" x14ac:dyDescent="0.2">
      <c r="A977" s="6"/>
      <c r="B977" s="33"/>
      <c r="C977" s="1"/>
      <c r="D977" s="1"/>
      <c r="E977" s="1"/>
      <c r="F977" s="20"/>
      <c r="G977" s="21"/>
      <c r="M977" s="1"/>
    </row>
    <row r="978" spans="1:13" s="5" customFormat="1" x14ac:dyDescent="0.2">
      <c r="A978" s="6"/>
      <c r="B978" s="33"/>
      <c r="C978" s="1"/>
      <c r="D978" s="1"/>
      <c r="E978" s="1"/>
      <c r="F978" s="20"/>
      <c r="G978" s="21"/>
      <c r="M978" s="1"/>
    </row>
    <row r="979" spans="1:13" s="5" customFormat="1" x14ac:dyDescent="0.2">
      <c r="A979" s="6"/>
      <c r="B979" s="33"/>
      <c r="C979" s="1"/>
      <c r="D979" s="1"/>
      <c r="E979" s="1"/>
      <c r="F979" s="20"/>
      <c r="G979" s="21"/>
      <c r="M979" s="1"/>
    </row>
    <row r="980" spans="1:13" s="5" customFormat="1" x14ac:dyDescent="0.2">
      <c r="A980" s="6"/>
      <c r="B980" s="33"/>
      <c r="C980" s="1"/>
      <c r="D980" s="1"/>
      <c r="E980" s="1"/>
      <c r="F980" s="20"/>
      <c r="G980" s="21"/>
      <c r="M980" s="1"/>
    </row>
    <row r="981" spans="1:13" s="5" customFormat="1" x14ac:dyDescent="0.2">
      <c r="A981" s="6"/>
      <c r="B981" s="33"/>
      <c r="C981" s="1"/>
      <c r="D981" s="1"/>
      <c r="E981" s="1"/>
      <c r="F981" s="20"/>
      <c r="G981" s="21"/>
      <c r="M981" s="1"/>
    </row>
    <row r="982" spans="1:13" s="5" customFormat="1" x14ac:dyDescent="0.2">
      <c r="A982" s="6"/>
      <c r="B982" s="33"/>
      <c r="C982" s="1"/>
      <c r="D982" s="1"/>
      <c r="E982" s="1"/>
      <c r="F982" s="20"/>
      <c r="G982" s="21"/>
      <c r="M982" s="1"/>
    </row>
    <row r="983" spans="1:13" s="5" customFormat="1" x14ac:dyDescent="0.2">
      <c r="A983" s="6"/>
      <c r="B983" s="33"/>
      <c r="C983" s="1"/>
      <c r="D983" s="1"/>
      <c r="E983" s="1"/>
      <c r="F983" s="20"/>
      <c r="G983" s="21"/>
      <c r="M983" s="1"/>
    </row>
    <row r="984" spans="1:13" s="5" customFormat="1" x14ac:dyDescent="0.2">
      <c r="A984" s="6"/>
      <c r="B984" s="33"/>
      <c r="C984" s="1"/>
      <c r="D984" s="1"/>
      <c r="E984" s="1"/>
      <c r="F984" s="20"/>
      <c r="G984" s="21"/>
      <c r="M984" s="1"/>
    </row>
    <row r="985" spans="1:13" s="5" customFormat="1" x14ac:dyDescent="0.2">
      <c r="A985" s="6"/>
      <c r="B985" s="33"/>
      <c r="C985" s="1"/>
      <c r="D985" s="1"/>
      <c r="E985" s="1"/>
      <c r="F985" s="20"/>
      <c r="G985" s="21"/>
      <c r="M985" s="1"/>
    </row>
    <row r="986" spans="1:13" s="5" customFormat="1" x14ac:dyDescent="0.2">
      <c r="A986" s="6"/>
      <c r="B986" s="33"/>
      <c r="C986" s="1"/>
      <c r="D986" s="1"/>
      <c r="E986" s="1"/>
      <c r="F986" s="20"/>
      <c r="G986" s="21"/>
      <c r="M986" s="1"/>
    </row>
    <row r="987" spans="1:13" s="5" customFormat="1" x14ac:dyDescent="0.2">
      <c r="A987" s="6"/>
      <c r="B987" s="33"/>
      <c r="C987" s="1"/>
      <c r="D987" s="1"/>
      <c r="E987" s="1"/>
      <c r="F987" s="20"/>
      <c r="G987" s="21"/>
      <c r="M987" s="1"/>
    </row>
    <row r="988" spans="1:13" s="5" customFormat="1" x14ac:dyDescent="0.2">
      <c r="A988" s="6"/>
      <c r="B988" s="33"/>
      <c r="C988" s="1"/>
      <c r="D988" s="1"/>
      <c r="E988" s="1"/>
      <c r="F988" s="20"/>
      <c r="G988" s="21"/>
      <c r="M988" s="1"/>
    </row>
    <row r="989" spans="1:13" s="5" customFormat="1" x14ac:dyDescent="0.2">
      <c r="A989" s="6"/>
      <c r="B989" s="33"/>
      <c r="C989" s="1"/>
      <c r="D989" s="1"/>
      <c r="E989" s="1"/>
      <c r="F989" s="20"/>
      <c r="G989" s="21"/>
      <c r="M989" s="1"/>
    </row>
    <row r="990" spans="1:13" s="5" customFormat="1" x14ac:dyDescent="0.2">
      <c r="A990" s="6"/>
      <c r="B990" s="33"/>
      <c r="C990" s="1"/>
      <c r="D990" s="1"/>
      <c r="E990" s="1"/>
      <c r="F990" s="20"/>
      <c r="G990" s="21"/>
      <c r="M990" s="1"/>
    </row>
    <row r="991" spans="1:13" s="5" customFormat="1" x14ac:dyDescent="0.2">
      <c r="A991" s="6"/>
      <c r="B991" s="33"/>
      <c r="C991" s="1"/>
      <c r="D991" s="1"/>
      <c r="E991" s="1"/>
      <c r="F991" s="20"/>
      <c r="G991" s="21"/>
      <c r="M991" s="1"/>
    </row>
    <row r="992" spans="1:13" s="5" customFormat="1" x14ac:dyDescent="0.2">
      <c r="A992" s="6"/>
      <c r="B992" s="33"/>
      <c r="C992" s="1"/>
      <c r="D992" s="1"/>
      <c r="E992" s="1"/>
      <c r="F992" s="20"/>
      <c r="G992" s="21"/>
      <c r="M992" s="1"/>
    </row>
    <row r="993" spans="1:13" s="5" customFormat="1" x14ac:dyDescent="0.2">
      <c r="A993" s="6"/>
      <c r="B993" s="33"/>
      <c r="C993" s="1"/>
      <c r="D993" s="1"/>
      <c r="E993" s="1"/>
      <c r="F993" s="20"/>
      <c r="G993" s="21"/>
      <c r="M993" s="1"/>
    </row>
    <row r="994" spans="1:13" s="5" customFormat="1" x14ac:dyDescent="0.2">
      <c r="A994" s="6"/>
      <c r="B994" s="33"/>
      <c r="C994" s="1"/>
      <c r="D994" s="1"/>
      <c r="E994" s="1"/>
      <c r="F994" s="20"/>
      <c r="G994" s="21"/>
      <c r="M994" s="1"/>
    </row>
    <row r="995" spans="1:13" s="5" customFormat="1" x14ac:dyDescent="0.2">
      <c r="A995" s="6"/>
      <c r="B995" s="33"/>
      <c r="C995" s="1"/>
      <c r="D995" s="1"/>
      <c r="E995" s="1"/>
      <c r="F995" s="20"/>
      <c r="G995" s="21"/>
      <c r="M995" s="1"/>
    </row>
    <row r="996" spans="1:13" s="5" customFormat="1" x14ac:dyDescent="0.2">
      <c r="A996" s="6"/>
      <c r="B996" s="33"/>
      <c r="C996" s="1"/>
      <c r="D996" s="1"/>
      <c r="E996" s="1"/>
      <c r="F996" s="20"/>
      <c r="G996" s="21"/>
      <c r="M996" s="1"/>
    </row>
    <row r="997" spans="1:13" s="5" customFormat="1" x14ac:dyDescent="0.2">
      <c r="A997" s="6"/>
      <c r="B997" s="33"/>
      <c r="C997" s="1"/>
      <c r="D997" s="1"/>
      <c r="E997" s="1"/>
      <c r="F997" s="20"/>
      <c r="G997" s="21"/>
      <c r="M997" s="1"/>
    </row>
    <row r="998" spans="1:13" s="5" customFormat="1" x14ac:dyDescent="0.2">
      <c r="A998" s="6"/>
      <c r="B998" s="33"/>
      <c r="C998" s="1"/>
      <c r="D998" s="1"/>
      <c r="E998" s="1"/>
      <c r="F998" s="20"/>
      <c r="G998" s="21"/>
      <c r="M998" s="1"/>
    </row>
    <row r="999" spans="1:13" s="5" customFormat="1" x14ac:dyDescent="0.2">
      <c r="A999" s="6"/>
      <c r="B999" s="33"/>
      <c r="C999" s="1"/>
      <c r="D999" s="1"/>
      <c r="E999" s="1"/>
      <c r="F999" s="20"/>
      <c r="G999" s="21"/>
      <c r="M999" s="1"/>
    </row>
    <row r="1000" spans="1:13" s="5" customFormat="1" x14ac:dyDescent="0.2">
      <c r="A1000" s="6"/>
      <c r="B1000" s="33"/>
      <c r="C1000" s="1"/>
      <c r="D1000" s="1"/>
      <c r="E1000" s="1"/>
      <c r="F1000" s="20"/>
      <c r="G1000" s="21"/>
      <c r="M1000" s="1"/>
    </row>
    <row r="1001" spans="1:13" s="5" customFormat="1" x14ac:dyDescent="0.2">
      <c r="A1001" s="6"/>
      <c r="B1001" s="33"/>
      <c r="C1001" s="1"/>
      <c r="D1001" s="1"/>
      <c r="E1001" s="1"/>
      <c r="F1001" s="20"/>
      <c r="G1001" s="21"/>
      <c r="M1001" s="1"/>
    </row>
    <row r="1002" spans="1:13" s="5" customFormat="1" x14ac:dyDescent="0.2">
      <c r="A1002" s="6"/>
      <c r="B1002" s="33"/>
      <c r="C1002" s="1"/>
      <c r="D1002" s="1"/>
      <c r="E1002" s="1"/>
      <c r="F1002" s="20"/>
      <c r="G1002" s="21"/>
      <c r="M1002" s="1"/>
    </row>
    <row r="1003" spans="1:13" s="5" customFormat="1" x14ac:dyDescent="0.2">
      <c r="A1003" s="6"/>
      <c r="B1003" s="33"/>
      <c r="C1003" s="1"/>
      <c r="D1003" s="1"/>
      <c r="E1003" s="1"/>
      <c r="F1003" s="20"/>
      <c r="G1003" s="21"/>
      <c r="M1003" s="1"/>
    </row>
    <row r="1004" spans="1:13" s="5" customFormat="1" x14ac:dyDescent="0.2">
      <c r="A1004" s="6"/>
      <c r="B1004" s="33"/>
      <c r="C1004" s="1"/>
      <c r="D1004" s="1"/>
      <c r="E1004" s="1"/>
      <c r="F1004" s="20"/>
      <c r="G1004" s="21"/>
      <c r="M1004" s="1"/>
    </row>
    <row r="1005" spans="1:13" s="5" customFormat="1" x14ac:dyDescent="0.2">
      <c r="A1005" s="6"/>
      <c r="B1005" s="33"/>
      <c r="C1005" s="1"/>
      <c r="D1005" s="1"/>
      <c r="E1005" s="1"/>
      <c r="F1005" s="20"/>
      <c r="G1005" s="21"/>
      <c r="M1005" s="1"/>
    </row>
    <row r="1006" spans="1:13" s="5" customFormat="1" x14ac:dyDescent="0.2">
      <c r="A1006" s="6"/>
      <c r="B1006" s="33"/>
      <c r="C1006" s="1"/>
      <c r="D1006" s="1"/>
      <c r="E1006" s="1"/>
      <c r="F1006" s="20"/>
      <c r="G1006" s="21"/>
      <c r="M1006" s="1"/>
    </row>
    <row r="1007" spans="1:13" s="5" customFormat="1" x14ac:dyDescent="0.2">
      <c r="A1007" s="6"/>
      <c r="B1007" s="33"/>
      <c r="C1007" s="1"/>
      <c r="D1007" s="1"/>
      <c r="E1007" s="1"/>
      <c r="F1007" s="20"/>
      <c r="G1007" s="21"/>
      <c r="M1007" s="1"/>
    </row>
    <row r="1008" spans="1:13" s="5" customFormat="1" x14ac:dyDescent="0.2">
      <c r="A1008" s="6"/>
      <c r="B1008" s="33"/>
      <c r="C1008" s="1"/>
      <c r="D1008" s="1"/>
      <c r="E1008" s="1"/>
      <c r="F1008" s="20"/>
      <c r="G1008" s="21"/>
      <c r="M1008" s="1"/>
    </row>
    <row r="1009" spans="1:13" s="5" customFormat="1" x14ac:dyDescent="0.2">
      <c r="A1009" s="6"/>
      <c r="B1009" s="33"/>
      <c r="C1009" s="1"/>
      <c r="D1009" s="1"/>
      <c r="E1009" s="1"/>
      <c r="F1009" s="20"/>
      <c r="G1009" s="21"/>
      <c r="M1009" s="1"/>
    </row>
    <row r="1010" spans="1:13" s="5" customFormat="1" x14ac:dyDescent="0.2">
      <c r="A1010" s="6"/>
      <c r="B1010" s="33"/>
      <c r="C1010" s="1"/>
      <c r="D1010" s="1"/>
      <c r="E1010" s="1"/>
      <c r="F1010" s="20"/>
      <c r="G1010" s="21"/>
      <c r="M1010" s="1"/>
    </row>
    <row r="1011" spans="1:13" s="5" customFormat="1" x14ac:dyDescent="0.2">
      <c r="A1011" s="6"/>
      <c r="B1011" s="33"/>
      <c r="C1011" s="1"/>
      <c r="D1011" s="1"/>
      <c r="E1011" s="1"/>
      <c r="F1011" s="20"/>
      <c r="G1011" s="21"/>
      <c r="M1011" s="1"/>
    </row>
    <row r="1012" spans="1:13" s="5" customFormat="1" x14ac:dyDescent="0.2">
      <c r="A1012" s="6"/>
      <c r="B1012" s="33"/>
      <c r="C1012" s="1"/>
      <c r="D1012" s="1"/>
      <c r="E1012" s="1"/>
      <c r="F1012" s="20"/>
      <c r="G1012" s="21"/>
      <c r="M1012" s="1"/>
    </row>
    <row r="1013" spans="1:13" s="5" customFormat="1" x14ac:dyDescent="0.2">
      <c r="A1013" s="6"/>
      <c r="B1013" s="33"/>
      <c r="C1013" s="1"/>
      <c r="D1013" s="1"/>
      <c r="E1013" s="1"/>
      <c r="F1013" s="20"/>
      <c r="G1013" s="21"/>
      <c r="M1013" s="1"/>
    </row>
    <row r="1014" spans="1:13" s="5" customFormat="1" x14ac:dyDescent="0.2">
      <c r="A1014" s="6"/>
      <c r="B1014" s="33"/>
      <c r="C1014" s="1"/>
      <c r="D1014" s="1"/>
      <c r="E1014" s="1"/>
      <c r="F1014" s="20"/>
      <c r="G1014" s="21"/>
      <c r="M1014" s="1"/>
    </row>
    <row r="1015" spans="1:13" s="5" customFormat="1" x14ac:dyDescent="0.2">
      <c r="A1015" s="6"/>
      <c r="B1015" s="33"/>
      <c r="C1015" s="1"/>
      <c r="D1015" s="1"/>
      <c r="E1015" s="1"/>
      <c r="F1015" s="20"/>
      <c r="G1015" s="21"/>
      <c r="M1015" s="1"/>
    </row>
    <row r="1016" spans="1:13" s="5" customFormat="1" x14ac:dyDescent="0.2">
      <c r="A1016" s="6"/>
      <c r="B1016" s="33"/>
      <c r="C1016" s="1"/>
      <c r="D1016" s="1"/>
      <c r="E1016" s="1"/>
      <c r="F1016" s="20"/>
      <c r="G1016" s="21"/>
      <c r="M1016" s="1"/>
    </row>
    <row r="1017" spans="1:13" s="5" customFormat="1" x14ac:dyDescent="0.2">
      <c r="A1017" s="6"/>
      <c r="B1017" s="33"/>
      <c r="C1017" s="1"/>
      <c r="D1017" s="1"/>
      <c r="E1017" s="1"/>
      <c r="F1017" s="20"/>
      <c r="G1017" s="21"/>
      <c r="M1017" s="1"/>
    </row>
    <row r="1018" spans="1:13" s="5" customFormat="1" x14ac:dyDescent="0.2">
      <c r="A1018" s="6"/>
      <c r="B1018" s="33"/>
      <c r="C1018" s="1"/>
      <c r="D1018" s="1"/>
      <c r="E1018" s="1"/>
      <c r="F1018" s="20"/>
      <c r="G1018" s="21"/>
      <c r="M1018" s="1"/>
    </row>
    <row r="1019" spans="1:13" s="5" customFormat="1" x14ac:dyDescent="0.2">
      <c r="A1019" s="6"/>
      <c r="B1019" s="33"/>
      <c r="C1019" s="1"/>
      <c r="D1019" s="1"/>
      <c r="E1019" s="1"/>
      <c r="F1019" s="20"/>
      <c r="G1019" s="21"/>
      <c r="M1019" s="1"/>
    </row>
    <row r="1020" spans="1:13" s="5" customFormat="1" x14ac:dyDescent="0.2">
      <c r="A1020" s="6"/>
      <c r="B1020" s="33"/>
      <c r="C1020" s="1"/>
      <c r="D1020" s="1"/>
      <c r="E1020" s="1"/>
      <c r="F1020" s="20"/>
      <c r="G1020" s="21"/>
      <c r="M1020" s="1"/>
    </row>
    <row r="1021" spans="1:13" s="5" customFormat="1" x14ac:dyDescent="0.2">
      <c r="A1021" s="6"/>
      <c r="B1021" s="33"/>
      <c r="C1021" s="1"/>
      <c r="D1021" s="1"/>
      <c r="E1021" s="1"/>
      <c r="F1021" s="20"/>
      <c r="G1021" s="21"/>
      <c r="M1021" s="1"/>
    </row>
    <row r="1022" spans="1:13" s="5" customFormat="1" x14ac:dyDescent="0.2">
      <c r="A1022" s="6"/>
      <c r="B1022" s="33"/>
      <c r="C1022" s="1"/>
      <c r="D1022" s="1"/>
      <c r="E1022" s="1"/>
      <c r="F1022" s="20"/>
      <c r="G1022" s="21"/>
      <c r="M1022" s="1"/>
    </row>
    <row r="1023" spans="1:13" s="5" customFormat="1" x14ac:dyDescent="0.2">
      <c r="A1023" s="6"/>
      <c r="B1023" s="33"/>
      <c r="C1023" s="1"/>
      <c r="D1023" s="1"/>
      <c r="E1023" s="1"/>
      <c r="F1023" s="20"/>
      <c r="G1023" s="21"/>
      <c r="M1023" s="1"/>
    </row>
    <row r="1024" spans="1:13" s="5" customFormat="1" x14ac:dyDescent="0.2">
      <c r="A1024" s="6"/>
      <c r="B1024" s="33"/>
      <c r="C1024" s="1"/>
      <c r="D1024" s="1"/>
      <c r="E1024" s="1"/>
      <c r="F1024" s="20"/>
      <c r="G1024" s="21"/>
      <c r="M1024" s="1"/>
    </row>
    <row r="1025" spans="1:13" s="5" customFormat="1" x14ac:dyDescent="0.2">
      <c r="A1025" s="6"/>
      <c r="B1025" s="33"/>
      <c r="C1025" s="1"/>
      <c r="D1025" s="1"/>
      <c r="E1025" s="1"/>
      <c r="F1025" s="20"/>
      <c r="G1025" s="21"/>
      <c r="M1025" s="1"/>
    </row>
    <row r="1026" spans="1:13" s="5" customFormat="1" x14ac:dyDescent="0.2">
      <c r="A1026" s="6"/>
      <c r="B1026" s="33"/>
      <c r="C1026" s="1"/>
      <c r="D1026" s="1"/>
      <c r="E1026" s="1"/>
      <c r="F1026" s="20"/>
      <c r="G1026" s="21"/>
      <c r="M1026" s="1"/>
    </row>
    <row r="1027" spans="1:13" s="5" customFormat="1" x14ac:dyDescent="0.2">
      <c r="A1027" s="6"/>
      <c r="B1027" s="33"/>
      <c r="C1027" s="1"/>
      <c r="D1027" s="1"/>
      <c r="E1027" s="1"/>
      <c r="F1027" s="20"/>
      <c r="G1027" s="21"/>
      <c r="M1027" s="1"/>
    </row>
    <row r="1028" spans="1:13" s="5" customFormat="1" x14ac:dyDescent="0.2">
      <c r="A1028" s="6"/>
      <c r="B1028" s="33"/>
      <c r="C1028" s="1"/>
      <c r="D1028" s="1"/>
      <c r="E1028" s="1"/>
      <c r="F1028" s="20"/>
      <c r="G1028" s="21"/>
      <c r="M1028" s="1"/>
    </row>
    <row r="1029" spans="1:13" s="5" customFormat="1" x14ac:dyDescent="0.2">
      <c r="A1029" s="6"/>
      <c r="B1029" s="33"/>
      <c r="C1029" s="1"/>
      <c r="D1029" s="1"/>
      <c r="E1029" s="1"/>
      <c r="F1029" s="20"/>
      <c r="G1029" s="21"/>
      <c r="M1029" s="1"/>
    </row>
    <row r="1030" spans="1:13" s="5" customFormat="1" x14ac:dyDescent="0.2">
      <c r="A1030" s="6"/>
      <c r="B1030" s="33"/>
      <c r="C1030" s="1"/>
      <c r="D1030" s="1"/>
      <c r="E1030" s="1"/>
      <c r="F1030" s="20"/>
      <c r="G1030" s="21"/>
      <c r="M1030" s="1"/>
    </row>
    <row r="1031" spans="1:13" s="5" customFormat="1" x14ac:dyDescent="0.2">
      <c r="A1031" s="6"/>
      <c r="B1031" s="33"/>
      <c r="C1031" s="1"/>
      <c r="D1031" s="1"/>
      <c r="E1031" s="1"/>
      <c r="F1031" s="20"/>
      <c r="G1031" s="21"/>
      <c r="M1031" s="1"/>
    </row>
    <row r="1032" spans="1:13" s="5" customFormat="1" x14ac:dyDescent="0.2">
      <c r="A1032" s="6"/>
      <c r="B1032" s="33"/>
      <c r="C1032" s="1"/>
      <c r="D1032" s="1"/>
      <c r="E1032" s="1"/>
      <c r="F1032" s="20"/>
      <c r="G1032" s="21"/>
      <c r="M1032" s="1"/>
    </row>
    <row r="1033" spans="1:13" s="5" customFormat="1" x14ac:dyDescent="0.2">
      <c r="A1033" s="6"/>
      <c r="B1033" s="33"/>
      <c r="C1033" s="1"/>
      <c r="D1033" s="1"/>
      <c r="E1033" s="1"/>
      <c r="F1033" s="20"/>
      <c r="G1033" s="21"/>
      <c r="M1033" s="1"/>
    </row>
    <row r="1034" spans="1:13" s="5" customFormat="1" x14ac:dyDescent="0.2">
      <c r="A1034" s="6"/>
      <c r="B1034" s="33"/>
      <c r="C1034" s="1"/>
      <c r="D1034" s="1"/>
      <c r="E1034" s="1"/>
      <c r="F1034" s="20"/>
      <c r="G1034" s="21"/>
      <c r="M1034" s="1"/>
    </row>
    <row r="1035" spans="1:13" s="5" customFormat="1" x14ac:dyDescent="0.2">
      <c r="A1035" s="6"/>
      <c r="B1035" s="33"/>
      <c r="C1035" s="1"/>
      <c r="D1035" s="1"/>
      <c r="E1035" s="1"/>
      <c r="F1035" s="20"/>
      <c r="G1035" s="21"/>
      <c r="M1035" s="1"/>
    </row>
    <row r="1036" spans="1:13" s="5" customFormat="1" x14ac:dyDescent="0.2">
      <c r="A1036" s="6"/>
      <c r="B1036" s="33"/>
      <c r="C1036" s="1"/>
      <c r="D1036" s="1"/>
      <c r="E1036" s="1"/>
      <c r="F1036" s="20"/>
      <c r="G1036" s="21"/>
      <c r="M1036" s="1"/>
    </row>
    <row r="1037" spans="1:13" s="5" customFormat="1" x14ac:dyDescent="0.2">
      <c r="A1037" s="6"/>
      <c r="B1037" s="33"/>
      <c r="C1037" s="1"/>
      <c r="D1037" s="1"/>
      <c r="E1037" s="1"/>
      <c r="F1037" s="20"/>
      <c r="G1037" s="21"/>
      <c r="M1037" s="1"/>
    </row>
    <row r="1038" spans="1:13" s="5" customFormat="1" x14ac:dyDescent="0.2">
      <c r="A1038" s="6"/>
      <c r="B1038" s="33"/>
      <c r="C1038" s="1"/>
      <c r="D1038" s="1"/>
      <c r="E1038" s="1"/>
      <c r="F1038" s="20"/>
      <c r="G1038" s="21"/>
      <c r="M1038" s="1"/>
    </row>
    <row r="1039" spans="1:13" s="5" customFormat="1" x14ac:dyDescent="0.2">
      <c r="A1039" s="6"/>
      <c r="B1039" s="33"/>
      <c r="C1039" s="1"/>
      <c r="D1039" s="1"/>
      <c r="E1039" s="1"/>
      <c r="F1039" s="20"/>
      <c r="G1039" s="21"/>
      <c r="M1039" s="1"/>
    </row>
    <row r="1040" spans="1:13" s="5" customFormat="1" x14ac:dyDescent="0.2">
      <c r="A1040" s="6"/>
      <c r="B1040" s="33"/>
      <c r="C1040" s="1"/>
      <c r="D1040" s="1"/>
      <c r="E1040" s="1"/>
      <c r="F1040" s="20"/>
      <c r="G1040" s="21"/>
      <c r="M1040" s="1"/>
    </row>
    <row r="1041" spans="1:13" s="5" customFormat="1" x14ac:dyDescent="0.2">
      <c r="A1041" s="6"/>
      <c r="B1041" s="33"/>
      <c r="C1041" s="1"/>
      <c r="D1041" s="1"/>
      <c r="E1041" s="1"/>
      <c r="F1041" s="20"/>
      <c r="G1041" s="21"/>
      <c r="M1041" s="1"/>
    </row>
    <row r="1042" spans="1:13" s="5" customFormat="1" x14ac:dyDescent="0.2">
      <c r="A1042" s="6"/>
      <c r="B1042" s="33"/>
      <c r="C1042" s="1"/>
      <c r="D1042" s="1"/>
      <c r="E1042" s="1"/>
      <c r="F1042" s="20"/>
      <c r="G1042" s="21"/>
      <c r="M1042" s="1"/>
    </row>
    <row r="1043" spans="1:13" s="5" customFormat="1" x14ac:dyDescent="0.2">
      <c r="A1043" s="6"/>
      <c r="B1043" s="33"/>
      <c r="C1043" s="1"/>
      <c r="D1043" s="1"/>
      <c r="E1043" s="1"/>
      <c r="F1043" s="20"/>
      <c r="G1043" s="21"/>
      <c r="M1043" s="1"/>
    </row>
    <row r="1044" spans="1:13" s="5" customFormat="1" x14ac:dyDescent="0.2">
      <c r="A1044" s="6"/>
      <c r="B1044" s="33"/>
      <c r="C1044" s="1"/>
      <c r="D1044" s="1"/>
      <c r="E1044" s="1"/>
      <c r="F1044" s="20"/>
      <c r="G1044" s="21"/>
      <c r="M1044" s="1"/>
    </row>
    <row r="1045" spans="1:13" s="5" customFormat="1" x14ac:dyDescent="0.2">
      <c r="A1045" s="6"/>
      <c r="B1045" s="33"/>
      <c r="C1045" s="1"/>
      <c r="D1045" s="1"/>
      <c r="E1045" s="1"/>
      <c r="F1045" s="20"/>
      <c r="G1045" s="21"/>
      <c r="M1045" s="1"/>
    </row>
    <row r="1046" spans="1:13" s="5" customFormat="1" x14ac:dyDescent="0.2">
      <c r="A1046" s="6"/>
      <c r="B1046" s="33"/>
      <c r="C1046" s="1"/>
      <c r="D1046" s="1"/>
      <c r="E1046" s="1"/>
      <c r="F1046" s="20"/>
      <c r="G1046" s="21"/>
      <c r="M1046" s="1"/>
    </row>
    <row r="1047" spans="1:13" s="5" customFormat="1" x14ac:dyDescent="0.2">
      <c r="A1047" s="6"/>
      <c r="B1047" s="33"/>
      <c r="C1047" s="1"/>
      <c r="D1047" s="1"/>
      <c r="E1047" s="1"/>
      <c r="F1047" s="20"/>
      <c r="G1047" s="21"/>
      <c r="M1047" s="1"/>
    </row>
    <row r="1048" spans="1:13" s="5" customFormat="1" x14ac:dyDescent="0.2">
      <c r="A1048" s="6"/>
      <c r="B1048" s="33"/>
      <c r="C1048" s="1"/>
      <c r="D1048" s="1"/>
      <c r="E1048" s="1"/>
      <c r="F1048" s="20"/>
      <c r="G1048" s="21"/>
      <c r="M1048" s="1"/>
    </row>
    <row r="1049" spans="1:13" s="5" customFormat="1" x14ac:dyDescent="0.2">
      <c r="A1049" s="6"/>
      <c r="B1049" s="33"/>
      <c r="C1049" s="1"/>
      <c r="D1049" s="1"/>
      <c r="E1049" s="1"/>
      <c r="F1049" s="20"/>
      <c r="G1049" s="21"/>
      <c r="M1049" s="1"/>
    </row>
    <row r="1050" spans="1:13" s="5" customFormat="1" x14ac:dyDescent="0.2">
      <c r="A1050" s="6"/>
      <c r="B1050" s="33"/>
      <c r="C1050" s="1"/>
      <c r="D1050" s="1"/>
      <c r="E1050" s="1"/>
      <c r="F1050" s="20"/>
      <c r="G1050" s="21"/>
      <c r="M1050" s="1"/>
    </row>
    <row r="1051" spans="1:13" s="5" customFormat="1" x14ac:dyDescent="0.2">
      <c r="A1051" s="6"/>
      <c r="B1051" s="33"/>
      <c r="C1051" s="1"/>
      <c r="D1051" s="1"/>
      <c r="E1051" s="1"/>
      <c r="F1051" s="20"/>
      <c r="G1051" s="21"/>
      <c r="M1051" s="1"/>
    </row>
    <row r="1052" spans="1:13" s="5" customFormat="1" x14ac:dyDescent="0.2">
      <c r="A1052" s="6"/>
      <c r="B1052" s="33"/>
      <c r="C1052" s="1"/>
      <c r="D1052" s="1"/>
      <c r="E1052" s="1"/>
      <c r="F1052" s="20"/>
      <c r="G1052" s="21"/>
      <c r="M1052" s="1"/>
    </row>
    <row r="1053" spans="1:13" s="5" customFormat="1" x14ac:dyDescent="0.2">
      <c r="A1053" s="6"/>
      <c r="B1053" s="33"/>
      <c r="C1053" s="1"/>
      <c r="D1053" s="1"/>
      <c r="E1053" s="1"/>
      <c r="F1053" s="20"/>
      <c r="G1053" s="21"/>
      <c r="M1053" s="1"/>
    </row>
    <row r="1054" spans="1:13" s="5" customFormat="1" x14ac:dyDescent="0.2">
      <c r="A1054" s="6"/>
      <c r="B1054" s="33"/>
      <c r="C1054" s="1"/>
      <c r="D1054" s="1"/>
      <c r="E1054" s="1"/>
      <c r="F1054" s="20"/>
      <c r="G1054" s="21"/>
      <c r="M1054" s="1"/>
    </row>
    <row r="1055" spans="1:13" s="5" customFormat="1" x14ac:dyDescent="0.2">
      <c r="A1055" s="6"/>
      <c r="B1055" s="33"/>
      <c r="C1055" s="1"/>
      <c r="D1055" s="1"/>
      <c r="E1055" s="1"/>
      <c r="F1055" s="20"/>
      <c r="G1055" s="21"/>
      <c r="M1055" s="1"/>
    </row>
    <row r="1056" spans="1:13" s="5" customFormat="1" x14ac:dyDescent="0.2">
      <c r="A1056" s="6"/>
      <c r="B1056" s="33"/>
      <c r="C1056" s="1"/>
      <c r="D1056" s="1"/>
      <c r="E1056" s="1"/>
      <c r="F1056" s="20"/>
      <c r="G1056" s="21"/>
      <c r="M1056" s="1"/>
    </row>
    <row r="1057" spans="1:13" s="5" customFormat="1" x14ac:dyDescent="0.2">
      <c r="A1057" s="6"/>
      <c r="B1057" s="33"/>
      <c r="C1057" s="1"/>
      <c r="D1057" s="1"/>
      <c r="E1057" s="1"/>
      <c r="F1057" s="20"/>
      <c r="G1057" s="21"/>
      <c r="M1057" s="1"/>
    </row>
    <row r="1058" spans="1:13" s="5" customFormat="1" x14ac:dyDescent="0.2">
      <c r="A1058" s="6"/>
      <c r="B1058" s="33"/>
      <c r="C1058" s="1"/>
      <c r="D1058" s="1"/>
      <c r="E1058" s="1"/>
      <c r="F1058" s="20"/>
      <c r="G1058" s="21"/>
      <c r="M1058" s="1"/>
    </row>
    <row r="1059" spans="1:13" s="5" customFormat="1" x14ac:dyDescent="0.2">
      <c r="A1059" s="6"/>
      <c r="B1059" s="33"/>
      <c r="C1059" s="1"/>
      <c r="D1059" s="1"/>
      <c r="E1059" s="1"/>
      <c r="F1059" s="20"/>
      <c r="G1059" s="21"/>
      <c r="M1059" s="1"/>
    </row>
    <row r="1060" spans="1:13" s="5" customFormat="1" x14ac:dyDescent="0.2">
      <c r="A1060" s="6"/>
      <c r="B1060" s="33"/>
      <c r="C1060" s="1"/>
      <c r="D1060" s="1"/>
      <c r="E1060" s="1"/>
      <c r="F1060" s="20"/>
      <c r="G1060" s="21"/>
      <c r="M1060" s="1"/>
    </row>
    <row r="1061" spans="1:13" s="5" customFormat="1" x14ac:dyDescent="0.2">
      <c r="A1061" s="6"/>
      <c r="B1061" s="33"/>
      <c r="C1061" s="1"/>
      <c r="D1061" s="1"/>
      <c r="E1061" s="1"/>
      <c r="F1061" s="20"/>
      <c r="G1061" s="21"/>
      <c r="M1061" s="1"/>
    </row>
    <row r="1062" spans="1:13" s="5" customFormat="1" x14ac:dyDescent="0.2">
      <c r="A1062" s="6"/>
      <c r="B1062" s="33"/>
      <c r="C1062" s="1"/>
      <c r="D1062" s="1"/>
      <c r="E1062" s="1"/>
      <c r="F1062" s="20"/>
      <c r="G1062" s="21"/>
      <c r="M1062" s="1"/>
    </row>
    <row r="1063" spans="1:13" s="5" customFormat="1" x14ac:dyDescent="0.2">
      <c r="A1063" s="6"/>
      <c r="B1063" s="33"/>
      <c r="C1063" s="1"/>
      <c r="D1063" s="1"/>
      <c r="E1063" s="1"/>
      <c r="F1063" s="20"/>
      <c r="G1063" s="21"/>
      <c r="M1063" s="1"/>
    </row>
    <row r="1064" spans="1:13" s="5" customFormat="1" x14ac:dyDescent="0.2">
      <c r="A1064" s="6"/>
      <c r="B1064" s="33"/>
      <c r="C1064" s="1"/>
      <c r="D1064" s="1"/>
      <c r="E1064" s="1"/>
      <c r="F1064" s="20"/>
      <c r="G1064" s="21"/>
      <c r="M1064" s="1"/>
    </row>
    <row r="1065" spans="1:13" s="5" customFormat="1" x14ac:dyDescent="0.2">
      <c r="A1065" s="6"/>
      <c r="B1065" s="33"/>
      <c r="C1065" s="1"/>
      <c r="D1065" s="1"/>
      <c r="E1065" s="1"/>
      <c r="F1065" s="20"/>
      <c r="G1065" s="21"/>
      <c r="M1065" s="1"/>
    </row>
    <row r="1066" spans="1:13" s="5" customFormat="1" x14ac:dyDescent="0.2">
      <c r="A1066" s="6"/>
      <c r="B1066" s="33"/>
      <c r="C1066" s="1"/>
      <c r="D1066" s="1"/>
      <c r="E1066" s="1"/>
      <c r="F1066" s="20"/>
      <c r="G1066" s="21"/>
      <c r="M1066" s="1"/>
    </row>
    <row r="1067" spans="1:13" s="5" customFormat="1" x14ac:dyDescent="0.2">
      <c r="A1067" s="6"/>
      <c r="B1067" s="33"/>
      <c r="C1067" s="1"/>
      <c r="D1067" s="1"/>
      <c r="E1067" s="1"/>
      <c r="F1067" s="20"/>
      <c r="G1067" s="21"/>
      <c r="M1067" s="1"/>
    </row>
    <row r="1068" spans="1:13" s="5" customFormat="1" x14ac:dyDescent="0.2">
      <c r="A1068" s="6"/>
      <c r="B1068" s="33"/>
      <c r="C1068" s="1"/>
      <c r="D1068" s="1"/>
      <c r="E1068" s="1"/>
      <c r="F1068" s="20"/>
      <c r="G1068" s="21"/>
      <c r="M1068" s="1"/>
    </row>
    <row r="1069" spans="1:13" s="5" customFormat="1" x14ac:dyDescent="0.2">
      <c r="A1069" s="6"/>
      <c r="B1069" s="33"/>
      <c r="C1069" s="1"/>
      <c r="D1069" s="1"/>
      <c r="E1069" s="1"/>
      <c r="F1069" s="20"/>
      <c r="G1069" s="21"/>
      <c r="M1069" s="1"/>
    </row>
    <row r="1070" spans="1:13" s="5" customFormat="1" x14ac:dyDescent="0.2">
      <c r="A1070" s="6"/>
      <c r="B1070" s="33"/>
      <c r="C1070" s="1"/>
      <c r="D1070" s="1"/>
      <c r="E1070" s="1"/>
      <c r="F1070" s="20"/>
      <c r="G1070" s="21"/>
      <c r="M1070" s="1"/>
    </row>
    <row r="1071" spans="1:13" s="5" customFormat="1" x14ac:dyDescent="0.2">
      <c r="A1071" s="6"/>
      <c r="B1071" s="33"/>
      <c r="C1071" s="1"/>
      <c r="D1071" s="1"/>
      <c r="E1071" s="1"/>
      <c r="F1071" s="20"/>
      <c r="G1071" s="21"/>
      <c r="M1071" s="1"/>
    </row>
    <row r="1072" spans="1:13" s="5" customFormat="1" x14ac:dyDescent="0.2">
      <c r="A1072" s="6"/>
      <c r="B1072" s="33"/>
      <c r="C1072" s="1"/>
      <c r="D1072" s="1"/>
      <c r="E1072" s="1"/>
      <c r="F1072" s="20"/>
      <c r="G1072" s="21"/>
      <c r="M1072" s="1"/>
    </row>
    <row r="1073" spans="1:13" s="5" customFormat="1" x14ac:dyDescent="0.2">
      <c r="A1073" s="6"/>
      <c r="B1073" s="33"/>
      <c r="C1073" s="1"/>
      <c r="D1073" s="1"/>
      <c r="E1073" s="1"/>
      <c r="F1073" s="20"/>
      <c r="G1073" s="21"/>
      <c r="M1073" s="1"/>
    </row>
    <row r="1074" spans="1:13" s="5" customFormat="1" x14ac:dyDescent="0.2">
      <c r="A1074" s="6"/>
      <c r="B1074" s="33"/>
      <c r="C1074" s="1"/>
      <c r="D1074" s="1"/>
      <c r="E1074" s="1"/>
      <c r="F1074" s="20"/>
      <c r="G1074" s="21"/>
      <c r="M1074" s="1"/>
    </row>
    <row r="1075" spans="1:13" s="5" customFormat="1" x14ac:dyDescent="0.2">
      <c r="A1075" s="6"/>
      <c r="B1075" s="33"/>
      <c r="C1075" s="1"/>
      <c r="D1075" s="1"/>
      <c r="E1075" s="1"/>
      <c r="F1075" s="20"/>
      <c r="G1075" s="21"/>
      <c r="M1075" s="1"/>
    </row>
    <row r="1076" spans="1:13" s="5" customFormat="1" x14ac:dyDescent="0.2">
      <c r="A1076" s="6"/>
      <c r="B1076" s="33"/>
      <c r="C1076" s="1"/>
      <c r="D1076" s="1"/>
      <c r="E1076" s="1"/>
      <c r="F1076" s="20"/>
      <c r="G1076" s="21"/>
      <c r="M1076" s="1"/>
    </row>
    <row r="1077" spans="1:13" s="5" customFormat="1" x14ac:dyDescent="0.2">
      <c r="A1077" s="6"/>
      <c r="B1077" s="33"/>
      <c r="C1077" s="1"/>
      <c r="D1077" s="1"/>
      <c r="E1077" s="1"/>
      <c r="F1077" s="20"/>
      <c r="G1077" s="21"/>
      <c r="M1077" s="1"/>
    </row>
    <row r="1078" spans="1:13" s="5" customFormat="1" x14ac:dyDescent="0.2">
      <c r="A1078" s="6"/>
      <c r="B1078" s="33"/>
      <c r="C1078" s="1"/>
      <c r="D1078" s="1"/>
      <c r="E1078" s="1"/>
      <c r="F1078" s="20"/>
      <c r="G1078" s="21"/>
      <c r="M1078" s="1"/>
    </row>
    <row r="1079" spans="1:13" s="5" customFormat="1" x14ac:dyDescent="0.2">
      <c r="A1079" s="6"/>
      <c r="B1079" s="33"/>
      <c r="C1079" s="1"/>
      <c r="D1079" s="1"/>
      <c r="E1079" s="1"/>
      <c r="F1079" s="20"/>
      <c r="G1079" s="21"/>
      <c r="M1079" s="1"/>
    </row>
    <row r="1080" spans="1:13" s="5" customFormat="1" x14ac:dyDescent="0.2">
      <c r="A1080" s="6"/>
      <c r="B1080" s="33"/>
      <c r="C1080" s="1"/>
      <c r="D1080" s="1"/>
      <c r="E1080" s="1"/>
      <c r="F1080" s="20"/>
      <c r="G1080" s="21"/>
      <c r="M1080" s="1"/>
    </row>
    <row r="1081" spans="1:13" s="5" customFormat="1" x14ac:dyDescent="0.2">
      <c r="A1081" s="6"/>
      <c r="B1081" s="33"/>
      <c r="C1081" s="1"/>
      <c r="D1081" s="1"/>
      <c r="E1081" s="1"/>
      <c r="F1081" s="20"/>
      <c r="G1081" s="21"/>
      <c r="M1081" s="1"/>
    </row>
    <row r="1082" spans="1:13" s="5" customFormat="1" x14ac:dyDescent="0.2">
      <c r="A1082" s="6"/>
      <c r="B1082" s="33"/>
      <c r="C1082" s="1"/>
      <c r="D1082" s="1"/>
      <c r="E1082" s="1"/>
      <c r="F1082" s="20"/>
      <c r="G1082" s="21"/>
      <c r="M1082" s="1"/>
    </row>
    <row r="1083" spans="1:13" s="5" customFormat="1" x14ac:dyDescent="0.2">
      <c r="A1083" s="6"/>
      <c r="B1083" s="33"/>
      <c r="C1083" s="1"/>
      <c r="D1083" s="1"/>
      <c r="E1083" s="1"/>
      <c r="F1083" s="20"/>
      <c r="G1083" s="21"/>
      <c r="M1083" s="1"/>
    </row>
    <row r="1084" spans="1:13" s="5" customFormat="1" x14ac:dyDescent="0.2">
      <c r="A1084" s="6"/>
      <c r="B1084" s="33"/>
      <c r="C1084" s="1"/>
      <c r="D1084" s="1"/>
      <c r="E1084" s="1"/>
      <c r="F1084" s="20"/>
      <c r="G1084" s="21"/>
      <c r="M1084" s="1"/>
    </row>
    <row r="1085" spans="1:13" s="5" customFormat="1" x14ac:dyDescent="0.2">
      <c r="A1085" s="6"/>
      <c r="B1085" s="33"/>
      <c r="C1085" s="1"/>
      <c r="D1085" s="1"/>
      <c r="E1085" s="1"/>
      <c r="F1085" s="20"/>
      <c r="G1085" s="21"/>
      <c r="M1085" s="1"/>
    </row>
    <row r="1086" spans="1:13" s="5" customFormat="1" x14ac:dyDescent="0.2">
      <c r="A1086" s="6"/>
      <c r="B1086" s="33"/>
      <c r="C1086" s="1"/>
      <c r="D1086" s="1"/>
      <c r="E1086" s="1"/>
      <c r="F1086" s="20"/>
      <c r="G1086" s="21"/>
      <c r="M1086" s="1"/>
    </row>
    <row r="1087" spans="1:13" s="5" customFormat="1" x14ac:dyDescent="0.2">
      <c r="A1087" s="6"/>
      <c r="B1087" s="33"/>
      <c r="C1087" s="1"/>
      <c r="D1087" s="1"/>
      <c r="E1087" s="1"/>
      <c r="F1087" s="20"/>
      <c r="G1087" s="21"/>
      <c r="M1087" s="1"/>
    </row>
    <row r="1088" spans="1:13" s="5" customFormat="1" x14ac:dyDescent="0.2">
      <c r="A1088" s="6"/>
      <c r="B1088" s="33"/>
      <c r="C1088" s="1"/>
      <c r="D1088" s="1"/>
      <c r="E1088" s="1"/>
      <c r="F1088" s="20"/>
      <c r="G1088" s="21"/>
      <c r="M1088" s="1"/>
    </row>
    <row r="1089" spans="1:13" s="5" customFormat="1" x14ac:dyDescent="0.2">
      <c r="A1089" s="6"/>
      <c r="B1089" s="33"/>
      <c r="C1089" s="1"/>
      <c r="D1089" s="1"/>
      <c r="E1089" s="1"/>
      <c r="F1089" s="20"/>
      <c r="G1089" s="21"/>
      <c r="M1089" s="1"/>
    </row>
    <row r="1090" spans="1:13" s="5" customFormat="1" x14ac:dyDescent="0.2">
      <c r="A1090" s="6"/>
      <c r="B1090" s="33"/>
      <c r="C1090" s="1"/>
      <c r="D1090" s="1"/>
      <c r="E1090" s="1"/>
      <c r="F1090" s="20"/>
      <c r="G1090" s="21"/>
      <c r="M1090" s="1"/>
    </row>
    <row r="1091" spans="1:13" s="5" customFormat="1" x14ac:dyDescent="0.2">
      <c r="A1091" s="6"/>
      <c r="B1091" s="33"/>
      <c r="C1091" s="1"/>
      <c r="D1091" s="1"/>
      <c r="E1091" s="1"/>
      <c r="F1091" s="20"/>
      <c r="G1091" s="21"/>
      <c r="M1091" s="1"/>
    </row>
    <row r="1092" spans="1:13" s="5" customFormat="1" x14ac:dyDescent="0.2">
      <c r="A1092" s="6"/>
      <c r="B1092" s="33"/>
      <c r="C1092" s="1"/>
      <c r="D1092" s="1"/>
      <c r="E1092" s="1"/>
      <c r="F1092" s="20"/>
      <c r="G1092" s="21"/>
      <c r="M1092" s="1"/>
    </row>
    <row r="1093" spans="1:13" s="5" customFormat="1" x14ac:dyDescent="0.2">
      <c r="A1093" s="6"/>
      <c r="B1093" s="33"/>
      <c r="C1093" s="1"/>
      <c r="D1093" s="1"/>
      <c r="E1093" s="1"/>
      <c r="F1093" s="20"/>
      <c r="G1093" s="21"/>
      <c r="M1093" s="1"/>
    </row>
    <row r="1094" spans="1:13" s="5" customFormat="1" x14ac:dyDescent="0.2">
      <c r="A1094" s="6"/>
      <c r="B1094" s="33"/>
      <c r="C1094" s="1"/>
      <c r="D1094" s="1"/>
      <c r="E1094" s="1"/>
      <c r="F1094" s="20"/>
      <c r="G1094" s="21"/>
      <c r="M1094" s="1"/>
    </row>
    <row r="1095" spans="1:13" s="5" customFormat="1" x14ac:dyDescent="0.2">
      <c r="A1095" s="6"/>
      <c r="B1095" s="33"/>
      <c r="C1095" s="1"/>
      <c r="D1095" s="1"/>
      <c r="E1095" s="1"/>
      <c r="F1095" s="20"/>
      <c r="G1095" s="21"/>
      <c r="M1095" s="1"/>
    </row>
    <row r="1096" spans="1:13" s="5" customFormat="1" x14ac:dyDescent="0.2">
      <c r="A1096" s="6"/>
      <c r="B1096" s="33"/>
      <c r="C1096" s="1"/>
      <c r="D1096" s="1"/>
      <c r="E1096" s="1"/>
      <c r="F1096" s="20"/>
      <c r="G1096" s="21"/>
      <c r="M1096" s="1"/>
    </row>
    <row r="1097" spans="1:13" s="5" customFormat="1" x14ac:dyDescent="0.2">
      <c r="A1097" s="6"/>
      <c r="B1097" s="33"/>
      <c r="C1097" s="1"/>
      <c r="D1097" s="1"/>
      <c r="E1097" s="1"/>
      <c r="F1097" s="20"/>
      <c r="G1097" s="21"/>
      <c r="M1097" s="1"/>
    </row>
    <row r="1098" spans="1:13" s="5" customFormat="1" x14ac:dyDescent="0.2">
      <c r="A1098" s="6"/>
      <c r="B1098" s="33"/>
      <c r="C1098" s="1"/>
      <c r="D1098" s="1"/>
      <c r="E1098" s="1"/>
      <c r="F1098" s="20"/>
      <c r="G1098" s="21"/>
      <c r="M1098" s="1"/>
    </row>
    <row r="1099" spans="1:13" s="5" customFormat="1" x14ac:dyDescent="0.2">
      <c r="A1099" s="6"/>
      <c r="B1099" s="33"/>
      <c r="C1099" s="1"/>
      <c r="D1099" s="1"/>
      <c r="E1099" s="1"/>
      <c r="F1099" s="20"/>
      <c r="G1099" s="21"/>
      <c r="M1099" s="1"/>
    </row>
    <row r="1100" spans="1:13" s="5" customFormat="1" x14ac:dyDescent="0.2">
      <c r="A1100" s="6"/>
      <c r="B1100" s="33"/>
      <c r="C1100" s="1"/>
      <c r="D1100" s="1"/>
      <c r="E1100" s="1"/>
      <c r="F1100" s="20"/>
      <c r="G1100" s="21"/>
      <c r="M1100" s="1"/>
    </row>
    <row r="1101" spans="1:13" s="5" customFormat="1" x14ac:dyDescent="0.2">
      <c r="A1101" s="6"/>
      <c r="B1101" s="33"/>
      <c r="C1101" s="1"/>
      <c r="D1101" s="1"/>
      <c r="E1101" s="1"/>
      <c r="F1101" s="20"/>
      <c r="G1101" s="21"/>
      <c r="M1101" s="1"/>
    </row>
    <row r="1102" spans="1:13" s="5" customFormat="1" x14ac:dyDescent="0.2">
      <c r="A1102" s="6"/>
      <c r="B1102" s="33"/>
      <c r="C1102" s="1"/>
      <c r="D1102" s="1"/>
      <c r="E1102" s="1"/>
      <c r="F1102" s="20"/>
      <c r="G1102" s="21"/>
      <c r="M1102" s="1"/>
    </row>
    <row r="1103" spans="1:13" s="5" customFormat="1" x14ac:dyDescent="0.2">
      <c r="A1103" s="6"/>
      <c r="B1103" s="33"/>
      <c r="C1103" s="1"/>
      <c r="D1103" s="1"/>
      <c r="E1103" s="1"/>
      <c r="F1103" s="20"/>
      <c r="G1103" s="21"/>
      <c r="M1103" s="1"/>
    </row>
    <row r="1104" spans="1:13" s="5" customFormat="1" x14ac:dyDescent="0.2">
      <c r="A1104" s="6"/>
      <c r="B1104" s="33"/>
      <c r="C1104" s="1"/>
      <c r="D1104" s="1"/>
      <c r="E1104" s="1"/>
      <c r="F1104" s="20"/>
      <c r="G1104" s="21"/>
      <c r="M1104" s="1"/>
    </row>
    <row r="1105" spans="1:13" s="5" customFormat="1" x14ac:dyDescent="0.2">
      <c r="A1105" s="6"/>
      <c r="B1105" s="33"/>
      <c r="C1105" s="1"/>
      <c r="D1105" s="1"/>
      <c r="E1105" s="1"/>
      <c r="F1105" s="20"/>
      <c r="G1105" s="21"/>
      <c r="M1105" s="1"/>
    </row>
    <row r="1106" spans="1:13" s="5" customFormat="1" x14ac:dyDescent="0.2">
      <c r="A1106" s="6"/>
      <c r="B1106" s="33"/>
      <c r="C1106" s="1"/>
      <c r="D1106" s="1"/>
      <c r="E1106" s="1"/>
      <c r="F1106" s="20"/>
      <c r="G1106" s="21"/>
      <c r="M1106" s="1"/>
    </row>
    <row r="1107" spans="1:13" s="5" customFormat="1" x14ac:dyDescent="0.2">
      <c r="A1107" s="6"/>
      <c r="B1107" s="33"/>
      <c r="C1107" s="1"/>
      <c r="D1107" s="1"/>
      <c r="E1107" s="1"/>
      <c r="F1107" s="20"/>
      <c r="G1107" s="21"/>
      <c r="M1107" s="1"/>
    </row>
    <row r="1108" spans="1:13" s="5" customFormat="1" x14ac:dyDescent="0.2">
      <c r="A1108" s="6"/>
      <c r="B1108" s="33"/>
      <c r="C1108" s="1"/>
      <c r="D1108" s="1"/>
      <c r="E1108" s="1"/>
      <c r="F1108" s="20"/>
      <c r="G1108" s="21"/>
      <c r="M1108" s="1"/>
    </row>
    <row r="1109" spans="1:13" s="5" customFormat="1" x14ac:dyDescent="0.2">
      <c r="A1109" s="6"/>
      <c r="B1109" s="33"/>
      <c r="C1109" s="1"/>
      <c r="D1109" s="1"/>
      <c r="E1109" s="1"/>
      <c r="F1109" s="20"/>
      <c r="G1109" s="21"/>
      <c r="M1109" s="1"/>
    </row>
    <row r="1110" spans="1:13" s="5" customFormat="1" x14ac:dyDescent="0.2">
      <c r="A1110" s="6"/>
      <c r="B1110" s="33"/>
      <c r="C1110" s="1"/>
      <c r="D1110" s="1"/>
      <c r="E1110" s="1"/>
      <c r="F1110" s="20"/>
      <c r="G1110" s="21"/>
      <c r="M1110" s="1"/>
    </row>
    <row r="1111" spans="1:13" s="5" customFormat="1" x14ac:dyDescent="0.2">
      <c r="A1111" s="6"/>
      <c r="B1111" s="33"/>
      <c r="C1111" s="1"/>
      <c r="D1111" s="1"/>
      <c r="E1111" s="1"/>
      <c r="F1111" s="20"/>
      <c r="G1111" s="21"/>
      <c r="M1111" s="1"/>
    </row>
    <row r="1112" spans="1:13" s="5" customFormat="1" x14ac:dyDescent="0.2">
      <c r="A1112" s="6"/>
      <c r="B1112" s="33"/>
      <c r="C1112" s="1"/>
      <c r="D1112" s="1"/>
      <c r="E1112" s="1"/>
      <c r="F1112" s="20"/>
      <c r="G1112" s="21"/>
      <c r="M1112" s="1"/>
    </row>
    <row r="1113" spans="1:13" s="5" customFormat="1" x14ac:dyDescent="0.2">
      <c r="A1113" s="6"/>
      <c r="B1113" s="33"/>
      <c r="C1113" s="1"/>
      <c r="D1113" s="1"/>
      <c r="E1113" s="1"/>
      <c r="F1113" s="20"/>
      <c r="G1113" s="21"/>
      <c r="M1113" s="1"/>
    </row>
    <row r="1114" spans="1:13" s="5" customFormat="1" x14ac:dyDescent="0.2">
      <c r="A1114" s="6"/>
      <c r="B1114" s="33"/>
      <c r="C1114" s="1"/>
      <c r="D1114" s="1"/>
      <c r="E1114" s="1"/>
      <c r="F1114" s="20"/>
      <c r="G1114" s="21"/>
      <c r="M1114" s="1"/>
    </row>
    <row r="1115" spans="1:13" s="5" customFormat="1" x14ac:dyDescent="0.2">
      <c r="A1115" s="6"/>
      <c r="B1115" s="33"/>
      <c r="C1115" s="1"/>
      <c r="D1115" s="1"/>
      <c r="E1115" s="1"/>
      <c r="F1115" s="20"/>
      <c r="G1115" s="21"/>
      <c r="M1115" s="1"/>
    </row>
    <row r="1116" spans="1:13" s="5" customFormat="1" x14ac:dyDescent="0.2">
      <c r="A1116" s="6"/>
      <c r="B1116" s="33"/>
      <c r="C1116" s="1"/>
      <c r="D1116" s="1"/>
      <c r="E1116" s="1"/>
      <c r="F1116" s="20"/>
      <c r="G1116" s="21"/>
      <c r="M1116" s="1"/>
    </row>
    <row r="1117" spans="1:13" s="5" customFormat="1" x14ac:dyDescent="0.2">
      <c r="A1117" s="6"/>
      <c r="B1117" s="33"/>
      <c r="C1117" s="1"/>
      <c r="D1117" s="1"/>
      <c r="E1117" s="1"/>
      <c r="F1117" s="20"/>
      <c r="G1117" s="21"/>
      <c r="M1117" s="1"/>
    </row>
    <row r="1118" spans="1:13" s="5" customFormat="1" x14ac:dyDescent="0.2">
      <c r="A1118" s="6"/>
      <c r="B1118" s="33"/>
      <c r="C1118" s="1"/>
      <c r="D1118" s="1"/>
      <c r="E1118" s="1"/>
      <c r="F1118" s="20"/>
      <c r="G1118" s="21"/>
      <c r="M1118" s="1"/>
    </row>
    <row r="1119" spans="1:13" s="5" customFormat="1" x14ac:dyDescent="0.2">
      <c r="A1119" s="6"/>
      <c r="B1119" s="33"/>
      <c r="C1119" s="1"/>
      <c r="D1119" s="1"/>
      <c r="E1119" s="1"/>
      <c r="F1119" s="20"/>
      <c r="G1119" s="21"/>
      <c r="M1119" s="1"/>
    </row>
    <row r="1120" spans="1:13" s="5" customFormat="1" x14ac:dyDescent="0.2">
      <c r="A1120" s="6"/>
      <c r="B1120" s="33"/>
      <c r="C1120" s="1"/>
      <c r="D1120" s="1"/>
      <c r="E1120" s="1"/>
      <c r="F1120" s="20"/>
      <c r="G1120" s="21"/>
      <c r="M1120" s="1"/>
    </row>
    <row r="1121" spans="1:13" s="5" customFormat="1" x14ac:dyDescent="0.2">
      <c r="A1121" s="6"/>
      <c r="B1121" s="33"/>
      <c r="C1121" s="1"/>
      <c r="D1121" s="1"/>
      <c r="E1121" s="1"/>
      <c r="F1121" s="20"/>
      <c r="G1121" s="21"/>
      <c r="M1121" s="1"/>
    </row>
    <row r="1122" spans="1:13" s="5" customFormat="1" x14ac:dyDescent="0.2">
      <c r="A1122" s="6"/>
      <c r="B1122" s="33"/>
      <c r="C1122" s="1"/>
      <c r="D1122" s="1"/>
      <c r="E1122" s="1"/>
      <c r="F1122" s="20"/>
      <c r="G1122" s="21"/>
      <c r="M1122" s="1"/>
    </row>
    <row r="1123" spans="1:13" s="5" customFormat="1" x14ac:dyDescent="0.2">
      <c r="A1123" s="6"/>
      <c r="B1123" s="33"/>
      <c r="C1123" s="1"/>
      <c r="D1123" s="1"/>
      <c r="E1123" s="1"/>
      <c r="F1123" s="20"/>
      <c r="G1123" s="21"/>
      <c r="M1123" s="1"/>
    </row>
    <row r="1124" spans="1:13" s="5" customFormat="1" x14ac:dyDescent="0.2">
      <c r="A1124" s="6"/>
      <c r="B1124" s="33"/>
      <c r="C1124" s="1"/>
      <c r="D1124" s="1"/>
      <c r="E1124" s="1"/>
      <c r="F1124" s="20"/>
      <c r="G1124" s="21"/>
      <c r="M1124" s="1"/>
    </row>
    <row r="1125" spans="1:13" s="5" customFormat="1" x14ac:dyDescent="0.2">
      <c r="A1125" s="6"/>
      <c r="B1125" s="33"/>
      <c r="C1125" s="1"/>
      <c r="D1125" s="1"/>
      <c r="E1125" s="1"/>
      <c r="F1125" s="20"/>
      <c r="G1125" s="21"/>
      <c r="M1125" s="1"/>
    </row>
    <row r="1126" spans="1:13" s="5" customFormat="1" x14ac:dyDescent="0.2">
      <c r="A1126" s="6"/>
      <c r="B1126" s="33"/>
      <c r="C1126" s="1"/>
      <c r="D1126" s="1"/>
      <c r="E1126" s="1"/>
      <c r="F1126" s="20"/>
      <c r="G1126" s="21"/>
      <c r="M1126" s="1"/>
    </row>
    <row r="1127" spans="1:13" s="5" customFormat="1" x14ac:dyDescent="0.2">
      <c r="A1127" s="6"/>
      <c r="B1127" s="33"/>
      <c r="C1127" s="1"/>
      <c r="D1127" s="1"/>
      <c r="E1127" s="1"/>
      <c r="F1127" s="20"/>
      <c r="G1127" s="21"/>
      <c r="M1127" s="1"/>
    </row>
    <row r="1128" spans="1:13" s="5" customFormat="1" x14ac:dyDescent="0.2">
      <c r="A1128" s="6"/>
      <c r="B1128" s="33"/>
      <c r="C1128" s="1"/>
      <c r="D1128" s="1"/>
      <c r="E1128" s="1"/>
      <c r="F1128" s="20"/>
      <c r="G1128" s="21"/>
      <c r="M1128" s="1"/>
    </row>
    <row r="1129" spans="1:13" s="5" customFormat="1" x14ac:dyDescent="0.2">
      <c r="A1129" s="6"/>
      <c r="B1129" s="33"/>
      <c r="C1129" s="1"/>
      <c r="D1129" s="1"/>
      <c r="E1129" s="1"/>
      <c r="F1129" s="20"/>
      <c r="G1129" s="21"/>
      <c r="M1129" s="1"/>
    </row>
    <row r="1130" spans="1:13" s="5" customFormat="1" x14ac:dyDescent="0.2">
      <c r="A1130" s="6"/>
      <c r="B1130" s="33"/>
      <c r="C1130" s="1"/>
      <c r="D1130" s="1"/>
      <c r="E1130" s="1"/>
      <c r="F1130" s="20"/>
      <c r="G1130" s="21"/>
      <c r="M1130" s="1"/>
    </row>
    <row r="1131" spans="1:13" s="5" customFormat="1" x14ac:dyDescent="0.2">
      <c r="A1131" s="6"/>
      <c r="B1131" s="33"/>
      <c r="C1131" s="1"/>
      <c r="D1131" s="1"/>
      <c r="E1131" s="1"/>
      <c r="F1131" s="20"/>
      <c r="G1131" s="21"/>
      <c r="M1131" s="1"/>
    </row>
    <row r="1132" spans="1:13" s="5" customFormat="1" x14ac:dyDescent="0.2">
      <c r="A1132" s="6"/>
      <c r="B1132" s="33"/>
      <c r="C1132" s="1"/>
      <c r="D1132" s="1"/>
      <c r="E1132" s="1"/>
      <c r="F1132" s="20"/>
      <c r="G1132" s="21"/>
      <c r="M1132" s="1"/>
    </row>
    <row r="1133" spans="1:13" s="5" customFormat="1" x14ac:dyDescent="0.2">
      <c r="A1133" s="6"/>
      <c r="B1133" s="33"/>
      <c r="C1133" s="1"/>
      <c r="D1133" s="1"/>
      <c r="E1133" s="1"/>
      <c r="F1133" s="20"/>
      <c r="G1133" s="21"/>
      <c r="M1133" s="1"/>
    </row>
    <row r="1134" spans="1:13" s="5" customFormat="1" x14ac:dyDescent="0.2">
      <c r="A1134" s="6"/>
      <c r="B1134" s="33"/>
      <c r="C1134" s="1"/>
      <c r="D1134" s="1"/>
      <c r="E1134" s="1"/>
      <c r="F1134" s="20"/>
      <c r="G1134" s="21"/>
      <c r="M1134" s="1"/>
    </row>
    <row r="1135" spans="1:13" s="5" customFormat="1" x14ac:dyDescent="0.2">
      <c r="A1135" s="6"/>
      <c r="B1135" s="33"/>
      <c r="C1135" s="1"/>
      <c r="D1135" s="1"/>
      <c r="E1135" s="1"/>
      <c r="F1135" s="20"/>
      <c r="G1135" s="21"/>
      <c r="M1135" s="1"/>
    </row>
    <row r="1136" spans="1:13" s="5" customFormat="1" x14ac:dyDescent="0.2">
      <c r="A1136" s="6"/>
      <c r="B1136" s="33"/>
      <c r="C1136" s="1"/>
      <c r="D1136" s="1"/>
      <c r="E1136" s="1"/>
      <c r="F1136" s="20"/>
      <c r="G1136" s="21"/>
      <c r="M1136" s="1"/>
    </row>
    <row r="1137" spans="1:13" s="5" customFormat="1" x14ac:dyDescent="0.2">
      <c r="A1137" s="6"/>
      <c r="B1137" s="33"/>
      <c r="C1137" s="1"/>
      <c r="D1137" s="1"/>
      <c r="E1137" s="1"/>
      <c r="F1137" s="20"/>
      <c r="G1137" s="21"/>
      <c r="M1137" s="1"/>
    </row>
    <row r="1138" spans="1:13" s="5" customFormat="1" x14ac:dyDescent="0.2">
      <c r="A1138" s="6"/>
      <c r="B1138" s="33"/>
      <c r="C1138" s="1"/>
      <c r="D1138" s="1"/>
      <c r="E1138" s="1"/>
      <c r="F1138" s="20"/>
      <c r="G1138" s="21"/>
      <c r="M1138" s="1"/>
    </row>
    <row r="1139" spans="1:13" s="5" customFormat="1" x14ac:dyDescent="0.2">
      <c r="A1139" s="6"/>
      <c r="B1139" s="33"/>
      <c r="C1139" s="1"/>
      <c r="D1139" s="1"/>
      <c r="E1139" s="1"/>
      <c r="F1139" s="20"/>
      <c r="G1139" s="21"/>
      <c r="M1139" s="1"/>
    </row>
    <row r="1140" spans="1:13" s="5" customFormat="1" x14ac:dyDescent="0.2">
      <c r="A1140" s="6"/>
      <c r="B1140" s="33"/>
      <c r="C1140" s="1"/>
      <c r="D1140" s="1"/>
      <c r="E1140" s="1"/>
      <c r="F1140" s="20"/>
      <c r="G1140" s="21"/>
      <c r="M1140" s="1"/>
    </row>
    <row r="1141" spans="1:13" s="5" customFormat="1" x14ac:dyDescent="0.2">
      <c r="A1141" s="6"/>
      <c r="B1141" s="33"/>
      <c r="C1141" s="1"/>
      <c r="D1141" s="1"/>
      <c r="E1141" s="1"/>
      <c r="F1141" s="20"/>
      <c r="G1141" s="21"/>
      <c r="M1141" s="1"/>
    </row>
    <row r="1142" spans="1:13" s="5" customFormat="1" x14ac:dyDescent="0.2">
      <c r="A1142" s="6"/>
      <c r="B1142" s="33"/>
      <c r="C1142" s="1"/>
      <c r="D1142" s="1"/>
      <c r="E1142" s="1"/>
      <c r="F1142" s="20"/>
      <c r="G1142" s="21"/>
      <c r="M1142" s="1"/>
    </row>
    <row r="1143" spans="1:13" s="5" customFormat="1" x14ac:dyDescent="0.2">
      <c r="A1143" s="6"/>
      <c r="B1143" s="33"/>
      <c r="C1143" s="1"/>
      <c r="D1143" s="1"/>
      <c r="E1143" s="1"/>
      <c r="F1143" s="20"/>
      <c r="G1143" s="21"/>
      <c r="M1143" s="1"/>
    </row>
    <row r="1144" spans="1:13" s="5" customFormat="1" x14ac:dyDescent="0.2">
      <c r="A1144" s="6"/>
      <c r="B1144" s="33"/>
      <c r="C1144" s="1"/>
      <c r="D1144" s="1"/>
      <c r="E1144" s="1"/>
      <c r="F1144" s="20"/>
      <c r="G1144" s="21"/>
      <c r="M1144" s="1"/>
    </row>
    <row r="1145" spans="1:13" s="5" customFormat="1" x14ac:dyDescent="0.2">
      <c r="A1145" s="6"/>
      <c r="B1145" s="33"/>
      <c r="C1145" s="1"/>
      <c r="D1145" s="1"/>
      <c r="E1145" s="1"/>
      <c r="F1145" s="20"/>
      <c r="G1145" s="21"/>
      <c r="M1145" s="1"/>
    </row>
    <row r="1146" spans="1:13" s="5" customFormat="1" x14ac:dyDescent="0.2">
      <c r="A1146" s="6"/>
      <c r="B1146" s="33"/>
      <c r="C1146" s="1"/>
      <c r="D1146" s="1"/>
      <c r="E1146" s="1"/>
      <c r="F1146" s="20"/>
      <c r="G1146" s="21"/>
      <c r="M1146" s="1"/>
    </row>
    <row r="1147" spans="1:13" s="5" customFormat="1" x14ac:dyDescent="0.2">
      <c r="A1147" s="6"/>
      <c r="B1147" s="33"/>
      <c r="C1147" s="1"/>
      <c r="D1147" s="1"/>
      <c r="E1147" s="1"/>
      <c r="F1147" s="20"/>
      <c r="G1147" s="21"/>
      <c r="M1147" s="1"/>
    </row>
    <row r="1148" spans="1:13" s="5" customFormat="1" x14ac:dyDescent="0.2">
      <c r="A1148" s="6"/>
      <c r="B1148" s="33"/>
      <c r="C1148" s="1"/>
      <c r="D1148" s="1"/>
      <c r="E1148" s="1"/>
      <c r="F1148" s="20"/>
      <c r="G1148" s="21"/>
      <c r="M1148" s="1"/>
    </row>
    <row r="1149" spans="1:13" s="5" customFormat="1" x14ac:dyDescent="0.2">
      <c r="A1149" s="6"/>
      <c r="B1149" s="33"/>
      <c r="C1149" s="1"/>
      <c r="D1149" s="1"/>
      <c r="E1149" s="1"/>
      <c r="F1149" s="20"/>
      <c r="G1149" s="21"/>
      <c r="M1149" s="1"/>
    </row>
    <row r="1150" spans="1:13" s="5" customFormat="1" x14ac:dyDescent="0.2">
      <c r="A1150" s="6"/>
      <c r="B1150" s="33"/>
      <c r="C1150" s="1"/>
      <c r="D1150" s="1"/>
      <c r="E1150" s="1"/>
      <c r="F1150" s="20"/>
      <c r="G1150" s="21"/>
      <c r="M1150" s="1"/>
    </row>
    <row r="1151" spans="1:13" s="5" customFormat="1" x14ac:dyDescent="0.2">
      <c r="A1151" s="6"/>
      <c r="B1151" s="33"/>
      <c r="C1151" s="1"/>
      <c r="D1151" s="1"/>
      <c r="E1151" s="1"/>
      <c r="F1151" s="20"/>
      <c r="G1151" s="21"/>
      <c r="M1151" s="1"/>
    </row>
    <row r="1152" spans="1:13" s="5" customFormat="1" x14ac:dyDescent="0.2">
      <c r="A1152" s="6"/>
      <c r="B1152" s="33"/>
      <c r="C1152" s="1"/>
      <c r="D1152" s="1"/>
      <c r="E1152" s="1"/>
      <c r="F1152" s="20"/>
      <c r="G1152" s="21"/>
      <c r="M1152" s="1"/>
    </row>
    <row r="1153" spans="1:13" s="5" customFormat="1" x14ac:dyDescent="0.2">
      <c r="A1153" s="6"/>
      <c r="B1153" s="33"/>
      <c r="C1153" s="1"/>
      <c r="D1153" s="1"/>
      <c r="E1153" s="1"/>
      <c r="F1153" s="20"/>
      <c r="G1153" s="21"/>
      <c r="M1153" s="1"/>
    </row>
    <row r="1154" spans="1:13" s="5" customFormat="1" x14ac:dyDescent="0.2">
      <c r="A1154" s="6"/>
      <c r="B1154" s="33"/>
      <c r="C1154" s="1"/>
      <c r="D1154" s="1"/>
      <c r="E1154" s="1"/>
      <c r="F1154" s="20"/>
      <c r="G1154" s="21"/>
      <c r="M1154" s="1"/>
    </row>
    <row r="1155" spans="1:13" s="5" customFormat="1" x14ac:dyDescent="0.2">
      <c r="A1155" s="6"/>
      <c r="B1155" s="33"/>
      <c r="C1155" s="1"/>
      <c r="D1155" s="1"/>
      <c r="E1155" s="1"/>
      <c r="F1155" s="20"/>
      <c r="G1155" s="21"/>
      <c r="M1155" s="1"/>
    </row>
    <row r="1156" spans="1:13" s="5" customFormat="1" x14ac:dyDescent="0.2">
      <c r="A1156" s="6"/>
      <c r="B1156" s="33"/>
      <c r="C1156" s="1"/>
      <c r="D1156" s="1"/>
      <c r="E1156" s="1"/>
      <c r="F1156" s="20"/>
      <c r="G1156" s="21"/>
      <c r="M1156" s="1"/>
    </row>
    <row r="1157" spans="1:13" s="5" customFormat="1" x14ac:dyDescent="0.2">
      <c r="A1157" s="6"/>
      <c r="B1157" s="33"/>
      <c r="C1157" s="1"/>
      <c r="D1157" s="1"/>
      <c r="E1157" s="1"/>
      <c r="F1157" s="20"/>
      <c r="G1157" s="21"/>
      <c r="M1157" s="1"/>
    </row>
    <row r="1158" spans="1:13" s="5" customFormat="1" x14ac:dyDescent="0.2">
      <c r="A1158" s="6"/>
      <c r="B1158" s="33"/>
      <c r="C1158" s="1"/>
      <c r="D1158" s="1"/>
      <c r="E1158" s="1"/>
      <c r="F1158" s="20"/>
      <c r="G1158" s="21"/>
      <c r="M1158" s="1"/>
    </row>
    <row r="1159" spans="1:13" s="5" customFormat="1" x14ac:dyDescent="0.2">
      <c r="A1159" s="6"/>
      <c r="B1159" s="33"/>
      <c r="C1159" s="1"/>
      <c r="D1159" s="1"/>
      <c r="E1159" s="1"/>
      <c r="F1159" s="20"/>
      <c r="G1159" s="21"/>
      <c r="M1159" s="1"/>
    </row>
    <row r="1160" spans="1:13" s="5" customFormat="1" x14ac:dyDescent="0.2">
      <c r="A1160" s="6"/>
      <c r="B1160" s="33"/>
      <c r="C1160" s="1"/>
      <c r="D1160" s="1"/>
      <c r="E1160" s="1"/>
      <c r="F1160" s="20"/>
      <c r="G1160" s="21"/>
      <c r="M1160" s="1"/>
    </row>
    <row r="1161" spans="1:13" s="5" customFormat="1" x14ac:dyDescent="0.2">
      <c r="A1161" s="6"/>
      <c r="B1161" s="33"/>
      <c r="C1161" s="1"/>
      <c r="D1161" s="1"/>
      <c r="E1161" s="1"/>
      <c r="F1161" s="20"/>
      <c r="G1161" s="21"/>
      <c r="M1161" s="1"/>
    </row>
    <row r="1162" spans="1:13" s="5" customFormat="1" x14ac:dyDescent="0.2">
      <c r="A1162" s="6"/>
      <c r="B1162" s="33"/>
      <c r="C1162" s="1"/>
      <c r="D1162" s="1"/>
      <c r="E1162" s="1"/>
      <c r="F1162" s="20"/>
      <c r="G1162" s="21"/>
      <c r="M1162" s="1"/>
    </row>
    <row r="1163" spans="1:13" s="5" customFormat="1" x14ac:dyDescent="0.2">
      <c r="A1163" s="6"/>
      <c r="B1163" s="33"/>
      <c r="C1163" s="1"/>
      <c r="D1163" s="1"/>
      <c r="E1163" s="1"/>
      <c r="F1163" s="20"/>
      <c r="G1163" s="21"/>
      <c r="M1163" s="1"/>
    </row>
    <row r="1164" spans="1:13" s="5" customFormat="1" x14ac:dyDescent="0.2">
      <c r="A1164" s="6"/>
      <c r="B1164" s="33"/>
      <c r="C1164" s="1"/>
      <c r="D1164" s="1"/>
      <c r="E1164" s="1"/>
      <c r="F1164" s="20"/>
      <c r="G1164" s="21"/>
      <c r="M1164" s="1"/>
    </row>
    <row r="1165" spans="1:13" s="5" customFormat="1" x14ac:dyDescent="0.2">
      <c r="A1165" s="6"/>
      <c r="B1165" s="33"/>
      <c r="C1165" s="1"/>
      <c r="D1165" s="1"/>
      <c r="E1165" s="1"/>
      <c r="F1165" s="20"/>
      <c r="G1165" s="21"/>
      <c r="M1165" s="1"/>
    </row>
    <row r="1166" spans="1:13" s="5" customFormat="1" x14ac:dyDescent="0.2">
      <c r="A1166" s="6"/>
      <c r="B1166" s="33"/>
      <c r="C1166" s="1"/>
      <c r="D1166" s="1"/>
      <c r="E1166" s="1"/>
      <c r="F1166" s="20"/>
      <c r="G1166" s="21"/>
      <c r="M1166" s="1"/>
    </row>
    <row r="1167" spans="1:13" s="5" customFormat="1" x14ac:dyDescent="0.2">
      <c r="A1167" s="6"/>
      <c r="B1167" s="33"/>
      <c r="C1167" s="1"/>
      <c r="D1167" s="1"/>
      <c r="E1167" s="1"/>
      <c r="F1167" s="20"/>
      <c r="G1167" s="21"/>
      <c r="M1167" s="1"/>
    </row>
    <row r="1168" spans="1:13" s="5" customFormat="1" x14ac:dyDescent="0.2">
      <c r="A1168" s="6"/>
      <c r="B1168" s="33"/>
      <c r="C1168" s="1"/>
      <c r="D1168" s="1"/>
      <c r="E1168" s="1"/>
      <c r="F1168" s="20"/>
      <c r="G1168" s="21"/>
      <c r="M1168" s="1"/>
    </row>
    <row r="1169" spans="1:13" s="5" customFormat="1" x14ac:dyDescent="0.2">
      <c r="A1169" s="6"/>
      <c r="B1169" s="33"/>
      <c r="C1169" s="1"/>
      <c r="D1169" s="1"/>
      <c r="E1169" s="1"/>
      <c r="F1169" s="20"/>
      <c r="G1169" s="21"/>
      <c r="M1169" s="1"/>
    </row>
    <row r="1170" spans="1:13" s="5" customFormat="1" x14ac:dyDescent="0.2">
      <c r="A1170" s="6"/>
      <c r="B1170" s="33"/>
      <c r="C1170" s="1"/>
      <c r="D1170" s="1"/>
      <c r="E1170" s="1"/>
      <c r="F1170" s="20"/>
      <c r="G1170" s="21"/>
      <c r="M1170" s="1"/>
    </row>
    <row r="1171" spans="1:13" s="5" customFormat="1" x14ac:dyDescent="0.2">
      <c r="A1171" s="6"/>
      <c r="B1171" s="33"/>
      <c r="C1171" s="1"/>
      <c r="D1171" s="1"/>
      <c r="E1171" s="1"/>
      <c r="F1171" s="20"/>
      <c r="G1171" s="21"/>
      <c r="M1171" s="1"/>
    </row>
    <row r="1172" spans="1:13" s="5" customFormat="1" x14ac:dyDescent="0.2">
      <c r="A1172" s="6"/>
      <c r="B1172" s="33"/>
      <c r="C1172" s="1"/>
      <c r="D1172" s="1"/>
      <c r="E1172" s="1"/>
      <c r="F1172" s="20"/>
      <c r="G1172" s="21"/>
      <c r="M1172" s="1"/>
    </row>
    <row r="1173" spans="1:13" s="5" customFormat="1" x14ac:dyDescent="0.2">
      <c r="A1173" s="6"/>
      <c r="B1173" s="33"/>
      <c r="C1173" s="1"/>
      <c r="D1173" s="1"/>
      <c r="E1173" s="1"/>
      <c r="F1173" s="20"/>
      <c r="G1173" s="21"/>
      <c r="M1173" s="1"/>
    </row>
    <row r="1174" spans="1:13" s="5" customFormat="1" x14ac:dyDescent="0.2">
      <c r="A1174" s="6"/>
      <c r="B1174" s="33"/>
      <c r="C1174" s="1"/>
      <c r="D1174" s="1"/>
      <c r="E1174" s="1"/>
      <c r="F1174" s="20"/>
      <c r="G1174" s="21"/>
      <c r="M1174" s="1"/>
    </row>
    <row r="1175" spans="1:13" s="5" customFormat="1" x14ac:dyDescent="0.2">
      <c r="A1175" s="6"/>
      <c r="B1175" s="33"/>
      <c r="C1175" s="1"/>
      <c r="D1175" s="1"/>
      <c r="E1175" s="1"/>
      <c r="F1175" s="20"/>
      <c r="G1175" s="21"/>
      <c r="M1175" s="1"/>
    </row>
    <row r="1176" spans="1:13" s="5" customFormat="1" x14ac:dyDescent="0.2">
      <c r="A1176" s="6"/>
      <c r="B1176" s="33"/>
      <c r="C1176" s="1"/>
      <c r="D1176" s="1"/>
      <c r="E1176" s="1"/>
      <c r="F1176" s="20"/>
      <c r="G1176" s="21"/>
      <c r="M1176" s="1"/>
    </row>
    <row r="1177" spans="1:13" s="5" customFormat="1" x14ac:dyDescent="0.2">
      <c r="A1177" s="6"/>
      <c r="B1177" s="33"/>
      <c r="C1177" s="1"/>
      <c r="D1177" s="1"/>
      <c r="E1177" s="1"/>
      <c r="F1177" s="20"/>
      <c r="G1177" s="21"/>
      <c r="M1177" s="1"/>
    </row>
    <row r="1178" spans="1:13" s="5" customFormat="1" x14ac:dyDescent="0.2">
      <c r="A1178" s="6"/>
      <c r="B1178" s="33"/>
      <c r="C1178" s="1"/>
      <c r="D1178" s="1"/>
      <c r="E1178" s="1"/>
      <c r="F1178" s="20"/>
      <c r="G1178" s="21"/>
      <c r="M1178" s="1"/>
    </row>
    <row r="1179" spans="1:13" s="5" customFormat="1" x14ac:dyDescent="0.2">
      <c r="A1179" s="6"/>
      <c r="B1179" s="33"/>
      <c r="C1179" s="1"/>
      <c r="D1179" s="1"/>
      <c r="E1179" s="1"/>
      <c r="F1179" s="20"/>
      <c r="G1179" s="21"/>
      <c r="M1179" s="1"/>
    </row>
    <row r="1180" spans="1:13" s="5" customFormat="1" x14ac:dyDescent="0.2">
      <c r="A1180" s="6"/>
      <c r="B1180" s="33"/>
      <c r="C1180" s="1"/>
      <c r="D1180" s="1"/>
      <c r="E1180" s="1"/>
      <c r="F1180" s="20"/>
      <c r="G1180" s="21"/>
      <c r="M1180" s="1"/>
    </row>
    <row r="1181" spans="1:13" s="5" customFormat="1" x14ac:dyDescent="0.2">
      <c r="A1181" s="6"/>
      <c r="B1181" s="33"/>
      <c r="C1181" s="1"/>
      <c r="D1181" s="1"/>
      <c r="E1181" s="1"/>
      <c r="F1181" s="20"/>
      <c r="G1181" s="21"/>
      <c r="M1181" s="1"/>
    </row>
    <row r="1182" spans="1:13" s="5" customFormat="1" x14ac:dyDescent="0.2">
      <c r="A1182" s="6"/>
      <c r="B1182" s="33"/>
      <c r="C1182" s="1"/>
      <c r="D1182" s="1"/>
      <c r="E1182" s="1"/>
      <c r="F1182" s="20"/>
      <c r="G1182" s="21"/>
      <c r="M1182" s="1"/>
    </row>
    <row r="1183" spans="1:13" s="5" customFormat="1" x14ac:dyDescent="0.2">
      <c r="A1183" s="6"/>
      <c r="B1183" s="33"/>
      <c r="C1183" s="1"/>
      <c r="D1183" s="1"/>
      <c r="E1183" s="1"/>
      <c r="F1183" s="20"/>
      <c r="G1183" s="21"/>
      <c r="M1183" s="1"/>
    </row>
    <row r="1184" spans="1:13" s="5" customFormat="1" x14ac:dyDescent="0.2">
      <c r="A1184" s="6"/>
      <c r="B1184" s="33"/>
      <c r="C1184" s="1"/>
      <c r="D1184" s="1"/>
      <c r="E1184" s="1"/>
      <c r="F1184" s="20"/>
      <c r="G1184" s="21"/>
      <c r="M1184" s="1"/>
    </row>
    <row r="1185" spans="1:13" s="5" customFormat="1" x14ac:dyDescent="0.2">
      <c r="A1185" s="6"/>
      <c r="B1185" s="33"/>
      <c r="C1185" s="1"/>
      <c r="D1185" s="1"/>
      <c r="E1185" s="1"/>
      <c r="F1185" s="20"/>
      <c r="G1185" s="21"/>
      <c r="M1185" s="1"/>
    </row>
    <row r="1186" spans="1:13" s="5" customFormat="1" x14ac:dyDescent="0.2">
      <c r="A1186" s="6"/>
      <c r="B1186" s="33"/>
      <c r="C1186" s="1"/>
      <c r="D1186" s="1"/>
      <c r="E1186" s="1"/>
      <c r="F1186" s="20"/>
      <c r="G1186" s="21"/>
      <c r="M1186" s="1"/>
    </row>
    <row r="1187" spans="1:13" s="5" customFormat="1" x14ac:dyDescent="0.2">
      <c r="A1187" s="6"/>
      <c r="B1187" s="33"/>
      <c r="C1187" s="1"/>
      <c r="D1187" s="1"/>
      <c r="E1187" s="1"/>
      <c r="F1187" s="20"/>
      <c r="G1187" s="21"/>
      <c r="M1187" s="1"/>
    </row>
    <row r="1188" spans="1:13" s="5" customFormat="1" x14ac:dyDescent="0.2">
      <c r="A1188" s="6"/>
      <c r="B1188" s="33"/>
      <c r="C1188" s="1"/>
      <c r="D1188" s="1"/>
      <c r="E1188" s="1"/>
      <c r="F1188" s="20"/>
      <c r="G1188" s="21"/>
      <c r="M1188" s="1"/>
    </row>
    <row r="1189" spans="1:13" s="5" customFormat="1" x14ac:dyDescent="0.2">
      <c r="A1189" s="6"/>
      <c r="B1189" s="33"/>
      <c r="C1189" s="1"/>
      <c r="D1189" s="1"/>
      <c r="E1189" s="1"/>
      <c r="F1189" s="20"/>
      <c r="G1189" s="21"/>
      <c r="M1189" s="1"/>
    </row>
    <row r="1190" spans="1:13" s="5" customFormat="1" x14ac:dyDescent="0.2">
      <c r="A1190" s="6"/>
      <c r="B1190" s="33"/>
      <c r="C1190" s="1"/>
      <c r="D1190" s="1"/>
      <c r="E1190" s="1"/>
      <c r="F1190" s="20"/>
      <c r="G1190" s="21"/>
      <c r="M1190" s="1"/>
    </row>
    <row r="1191" spans="1:13" s="5" customFormat="1" x14ac:dyDescent="0.2">
      <c r="A1191" s="6"/>
      <c r="B1191" s="33"/>
      <c r="C1191" s="1"/>
      <c r="D1191" s="1"/>
      <c r="E1191" s="1"/>
      <c r="F1191" s="20"/>
      <c r="G1191" s="21"/>
      <c r="M1191" s="1"/>
    </row>
    <row r="1192" spans="1:13" s="5" customFormat="1" x14ac:dyDescent="0.2">
      <c r="A1192" s="6"/>
      <c r="B1192" s="33"/>
      <c r="C1192" s="1"/>
      <c r="D1192" s="1"/>
      <c r="E1192" s="1"/>
      <c r="F1192" s="20"/>
      <c r="G1192" s="21"/>
      <c r="M1192" s="1"/>
    </row>
    <row r="1193" spans="1:13" s="5" customFormat="1" x14ac:dyDescent="0.2">
      <c r="A1193" s="6"/>
      <c r="B1193" s="33"/>
      <c r="C1193" s="1"/>
      <c r="D1193" s="1"/>
      <c r="E1193" s="1"/>
      <c r="F1193" s="20"/>
      <c r="G1193" s="21"/>
      <c r="M1193" s="1"/>
    </row>
    <row r="1194" spans="1:13" s="5" customFormat="1" x14ac:dyDescent="0.2">
      <c r="A1194" s="6"/>
      <c r="B1194" s="33"/>
      <c r="C1194" s="1"/>
      <c r="D1194" s="1"/>
      <c r="E1194" s="1"/>
      <c r="F1194" s="20"/>
      <c r="G1194" s="21"/>
      <c r="M1194" s="1"/>
    </row>
    <row r="1195" spans="1:13" s="5" customFormat="1" x14ac:dyDescent="0.2">
      <c r="A1195" s="6"/>
      <c r="B1195" s="33"/>
      <c r="C1195" s="1"/>
      <c r="D1195" s="1"/>
      <c r="E1195" s="1"/>
      <c r="F1195" s="20"/>
      <c r="G1195" s="21"/>
      <c r="M1195" s="1"/>
    </row>
    <row r="1196" spans="1:13" s="5" customFormat="1" x14ac:dyDescent="0.2">
      <c r="A1196" s="6"/>
      <c r="B1196" s="33"/>
      <c r="C1196" s="1"/>
      <c r="D1196" s="1"/>
      <c r="E1196" s="1"/>
      <c r="F1196" s="20"/>
      <c r="G1196" s="21"/>
      <c r="M1196" s="1"/>
    </row>
    <row r="1197" spans="1:13" s="5" customFormat="1" x14ac:dyDescent="0.2">
      <c r="A1197" s="6"/>
      <c r="B1197" s="33"/>
      <c r="C1197" s="1"/>
      <c r="D1197" s="1"/>
      <c r="E1197" s="1"/>
      <c r="F1197" s="20"/>
      <c r="G1197" s="21"/>
      <c r="M1197" s="1"/>
    </row>
    <row r="1198" spans="1:13" s="5" customFormat="1" x14ac:dyDescent="0.2">
      <c r="A1198" s="6"/>
      <c r="B1198" s="33"/>
      <c r="C1198" s="1"/>
      <c r="D1198" s="1"/>
      <c r="E1198" s="1"/>
      <c r="F1198" s="20"/>
      <c r="G1198" s="21"/>
      <c r="M1198" s="1"/>
    </row>
    <row r="1199" spans="1:13" s="5" customFormat="1" x14ac:dyDescent="0.2">
      <c r="A1199" s="6"/>
      <c r="B1199" s="33"/>
      <c r="C1199" s="1"/>
      <c r="D1199" s="1"/>
      <c r="E1199" s="1"/>
      <c r="F1199" s="20"/>
      <c r="G1199" s="21"/>
      <c r="M1199" s="1"/>
    </row>
    <row r="1200" spans="1:13" s="5" customFormat="1" x14ac:dyDescent="0.2">
      <c r="A1200" s="6"/>
      <c r="B1200" s="33"/>
      <c r="C1200" s="1"/>
      <c r="D1200" s="1"/>
      <c r="E1200" s="1"/>
      <c r="F1200" s="20"/>
      <c r="G1200" s="21"/>
      <c r="M1200" s="1"/>
    </row>
    <row r="1201" spans="1:13" s="5" customFormat="1" x14ac:dyDescent="0.2">
      <c r="A1201" s="6"/>
      <c r="B1201" s="33"/>
      <c r="C1201" s="1"/>
      <c r="D1201" s="1"/>
      <c r="E1201" s="1"/>
      <c r="F1201" s="20"/>
      <c r="G1201" s="21"/>
      <c r="M1201" s="1"/>
    </row>
    <row r="1202" spans="1:13" s="5" customFormat="1" x14ac:dyDescent="0.2">
      <c r="A1202" s="6"/>
      <c r="B1202" s="33"/>
      <c r="C1202" s="1"/>
      <c r="D1202" s="1"/>
      <c r="E1202" s="1"/>
      <c r="F1202" s="20"/>
      <c r="G1202" s="21"/>
      <c r="M1202" s="1"/>
    </row>
    <row r="1203" spans="1:13" s="5" customFormat="1" x14ac:dyDescent="0.2">
      <c r="A1203" s="6"/>
      <c r="B1203" s="33"/>
      <c r="C1203" s="1"/>
      <c r="D1203" s="1"/>
      <c r="E1203" s="1"/>
      <c r="F1203" s="20"/>
      <c r="G1203" s="21"/>
      <c r="M1203" s="1"/>
    </row>
    <row r="1204" spans="1:13" s="5" customFormat="1" x14ac:dyDescent="0.2">
      <c r="A1204" s="6"/>
      <c r="B1204" s="33"/>
      <c r="C1204" s="1"/>
      <c r="D1204" s="1"/>
      <c r="E1204" s="1"/>
      <c r="F1204" s="20"/>
      <c r="G1204" s="21"/>
      <c r="M1204" s="1"/>
    </row>
    <row r="1205" spans="1:13" s="5" customFormat="1" x14ac:dyDescent="0.2">
      <c r="A1205" s="6"/>
      <c r="B1205" s="33"/>
      <c r="C1205" s="1"/>
      <c r="D1205" s="1"/>
      <c r="E1205" s="1"/>
      <c r="F1205" s="20"/>
      <c r="G1205" s="21"/>
      <c r="M1205" s="1"/>
    </row>
    <row r="1206" spans="1:13" s="5" customFormat="1" x14ac:dyDescent="0.2">
      <c r="A1206" s="6"/>
      <c r="B1206" s="33"/>
      <c r="C1206" s="1"/>
      <c r="D1206" s="1"/>
      <c r="E1206" s="1"/>
      <c r="F1206" s="20"/>
      <c r="G1206" s="21"/>
      <c r="M1206" s="1"/>
    </row>
    <row r="1207" spans="1:13" s="5" customFormat="1" x14ac:dyDescent="0.2">
      <c r="A1207" s="6"/>
      <c r="B1207" s="33"/>
      <c r="C1207" s="1"/>
      <c r="D1207" s="1"/>
      <c r="E1207" s="1"/>
      <c r="F1207" s="20"/>
      <c r="G1207" s="21"/>
      <c r="M1207" s="1"/>
    </row>
    <row r="1208" spans="1:13" s="5" customFormat="1" x14ac:dyDescent="0.2">
      <c r="A1208" s="6"/>
      <c r="B1208" s="33"/>
      <c r="C1208" s="1"/>
      <c r="D1208" s="1"/>
      <c r="E1208" s="1"/>
      <c r="F1208" s="20"/>
      <c r="G1208" s="21"/>
      <c r="M1208" s="1"/>
    </row>
    <row r="1209" spans="1:13" s="5" customFormat="1" x14ac:dyDescent="0.2">
      <c r="A1209" s="6"/>
      <c r="B1209" s="33"/>
      <c r="C1209" s="1"/>
      <c r="D1209" s="1"/>
      <c r="E1209" s="1"/>
      <c r="F1209" s="20"/>
      <c r="G1209" s="21"/>
      <c r="M1209" s="1"/>
    </row>
    <row r="1210" spans="1:13" s="5" customFormat="1" x14ac:dyDescent="0.2">
      <c r="A1210" s="6"/>
      <c r="B1210" s="33"/>
      <c r="C1210" s="1"/>
      <c r="D1210" s="1"/>
      <c r="E1210" s="1"/>
      <c r="F1210" s="20"/>
      <c r="G1210" s="21"/>
      <c r="M1210" s="1"/>
    </row>
    <row r="1211" spans="1:13" s="5" customFormat="1" x14ac:dyDescent="0.2">
      <c r="A1211" s="6"/>
      <c r="B1211" s="33"/>
      <c r="C1211" s="1"/>
      <c r="D1211" s="1"/>
      <c r="E1211" s="1"/>
      <c r="F1211" s="20"/>
      <c r="G1211" s="21"/>
      <c r="M1211" s="1"/>
    </row>
    <row r="1212" spans="1:13" s="5" customFormat="1" x14ac:dyDescent="0.2">
      <c r="A1212" s="6"/>
      <c r="B1212" s="33"/>
      <c r="C1212" s="1"/>
      <c r="D1212" s="1"/>
      <c r="E1212" s="1"/>
      <c r="F1212" s="20"/>
      <c r="G1212" s="21"/>
      <c r="M1212" s="1"/>
    </row>
    <row r="1213" spans="1:13" s="5" customFormat="1" x14ac:dyDescent="0.2">
      <c r="A1213" s="6"/>
      <c r="B1213" s="33"/>
      <c r="C1213" s="1"/>
      <c r="D1213" s="1"/>
      <c r="E1213" s="1"/>
      <c r="F1213" s="20"/>
      <c r="G1213" s="21"/>
      <c r="M1213" s="1"/>
    </row>
    <row r="1214" spans="1:13" s="5" customFormat="1" x14ac:dyDescent="0.2">
      <c r="A1214" s="6"/>
      <c r="B1214" s="33"/>
      <c r="C1214" s="1"/>
      <c r="D1214" s="1"/>
      <c r="E1214" s="1"/>
      <c r="F1214" s="20"/>
      <c r="G1214" s="21"/>
      <c r="M1214" s="1"/>
    </row>
    <row r="1215" spans="1:13" s="5" customFormat="1" x14ac:dyDescent="0.2">
      <c r="A1215" s="6"/>
      <c r="B1215" s="33"/>
      <c r="C1215" s="1"/>
      <c r="D1215" s="1"/>
      <c r="E1215" s="1"/>
      <c r="F1215" s="20"/>
      <c r="G1215" s="21"/>
      <c r="M1215" s="1"/>
    </row>
    <row r="1216" spans="1:13" s="5" customFormat="1" x14ac:dyDescent="0.2">
      <c r="A1216" s="6"/>
      <c r="B1216" s="33"/>
      <c r="C1216" s="1"/>
      <c r="D1216" s="1"/>
      <c r="E1216" s="1"/>
      <c r="F1216" s="20"/>
      <c r="G1216" s="21"/>
      <c r="M1216" s="1"/>
    </row>
    <row r="1217" spans="1:13" s="5" customFormat="1" x14ac:dyDescent="0.2">
      <c r="A1217" s="6"/>
      <c r="B1217" s="33"/>
      <c r="C1217" s="1"/>
      <c r="D1217" s="1"/>
      <c r="E1217" s="1"/>
      <c r="F1217" s="20"/>
      <c r="G1217" s="21"/>
      <c r="M1217" s="1"/>
    </row>
    <row r="1218" spans="1:13" s="5" customFormat="1" x14ac:dyDescent="0.2">
      <c r="A1218" s="6"/>
      <c r="B1218" s="33"/>
      <c r="C1218" s="1"/>
      <c r="D1218" s="1"/>
      <c r="E1218" s="1"/>
      <c r="F1218" s="20"/>
      <c r="G1218" s="21"/>
      <c r="M1218" s="1"/>
    </row>
    <row r="1219" spans="1:13" s="5" customFormat="1" x14ac:dyDescent="0.2">
      <c r="A1219" s="6"/>
      <c r="B1219" s="33"/>
      <c r="C1219" s="1"/>
      <c r="D1219" s="1"/>
      <c r="E1219" s="1"/>
      <c r="F1219" s="20"/>
      <c r="G1219" s="21"/>
      <c r="M1219" s="1"/>
    </row>
    <row r="1220" spans="1:13" s="5" customFormat="1" x14ac:dyDescent="0.2">
      <c r="A1220" s="6"/>
      <c r="B1220" s="33"/>
      <c r="C1220" s="1"/>
      <c r="D1220" s="1"/>
      <c r="E1220" s="1"/>
      <c r="F1220" s="20"/>
      <c r="G1220" s="21"/>
      <c r="M1220" s="1"/>
    </row>
    <row r="1221" spans="1:13" s="5" customFormat="1" x14ac:dyDescent="0.2">
      <c r="A1221" s="6"/>
      <c r="B1221" s="33"/>
      <c r="C1221" s="1"/>
      <c r="D1221" s="1"/>
      <c r="E1221" s="1"/>
      <c r="F1221" s="20"/>
      <c r="G1221" s="21"/>
      <c r="M1221" s="1"/>
    </row>
    <row r="1222" spans="1:13" s="5" customFormat="1" x14ac:dyDescent="0.2">
      <c r="A1222" s="6"/>
      <c r="B1222" s="33"/>
      <c r="C1222" s="1"/>
      <c r="D1222" s="1"/>
      <c r="E1222" s="1"/>
      <c r="F1222" s="20"/>
      <c r="G1222" s="21"/>
      <c r="M1222" s="1"/>
    </row>
    <row r="1223" spans="1:13" s="5" customFormat="1" x14ac:dyDescent="0.2">
      <c r="A1223" s="6"/>
      <c r="B1223" s="33"/>
      <c r="C1223" s="1"/>
      <c r="D1223" s="1"/>
      <c r="E1223" s="1"/>
      <c r="F1223" s="20"/>
      <c r="G1223" s="21"/>
      <c r="M1223" s="1"/>
    </row>
    <row r="1224" spans="1:13" s="5" customFormat="1" x14ac:dyDescent="0.2">
      <c r="A1224" s="6"/>
      <c r="B1224" s="33"/>
      <c r="C1224" s="1"/>
      <c r="D1224" s="1"/>
      <c r="E1224" s="1"/>
      <c r="F1224" s="20"/>
      <c r="G1224" s="21"/>
      <c r="M1224" s="1"/>
    </row>
    <row r="1225" spans="1:13" s="5" customFormat="1" x14ac:dyDescent="0.2">
      <c r="A1225" s="6"/>
      <c r="B1225" s="33"/>
      <c r="C1225" s="1"/>
      <c r="D1225" s="1"/>
      <c r="E1225" s="1"/>
      <c r="F1225" s="20"/>
      <c r="G1225" s="21"/>
      <c r="M1225" s="1"/>
    </row>
    <row r="1226" spans="1:13" s="5" customFormat="1" x14ac:dyDescent="0.2">
      <c r="A1226" s="6"/>
      <c r="B1226" s="33"/>
      <c r="C1226" s="1"/>
      <c r="D1226" s="1"/>
      <c r="E1226" s="1"/>
      <c r="F1226" s="20"/>
      <c r="G1226" s="21"/>
      <c r="M1226" s="1"/>
    </row>
    <row r="1227" spans="1:13" s="5" customFormat="1" x14ac:dyDescent="0.2">
      <c r="A1227" s="6"/>
      <c r="B1227" s="33"/>
      <c r="C1227" s="1"/>
      <c r="D1227" s="1"/>
      <c r="E1227" s="1"/>
      <c r="F1227" s="20"/>
      <c r="G1227" s="21"/>
      <c r="M1227" s="1"/>
    </row>
    <row r="1228" spans="1:13" s="5" customFormat="1" x14ac:dyDescent="0.2">
      <c r="A1228" s="6"/>
      <c r="B1228" s="33"/>
      <c r="C1228" s="1"/>
      <c r="D1228" s="1"/>
      <c r="E1228" s="1"/>
      <c r="F1228" s="20"/>
      <c r="G1228" s="21"/>
      <c r="M1228" s="1"/>
    </row>
    <row r="1229" spans="1:13" s="5" customFormat="1" x14ac:dyDescent="0.2">
      <c r="A1229" s="6"/>
      <c r="B1229" s="33"/>
      <c r="C1229" s="1"/>
      <c r="D1229" s="1"/>
      <c r="E1229" s="1"/>
      <c r="F1229" s="20"/>
      <c r="G1229" s="21"/>
      <c r="M1229" s="1"/>
    </row>
    <row r="1230" spans="1:13" s="5" customFormat="1" x14ac:dyDescent="0.2">
      <c r="A1230" s="6"/>
      <c r="B1230" s="33"/>
      <c r="C1230" s="1"/>
      <c r="D1230" s="1"/>
      <c r="E1230" s="1"/>
      <c r="F1230" s="20"/>
      <c r="G1230" s="21"/>
      <c r="M1230" s="1"/>
    </row>
    <row r="1231" spans="1:13" s="5" customFormat="1" x14ac:dyDescent="0.2">
      <c r="A1231" s="6"/>
      <c r="B1231" s="33"/>
      <c r="C1231" s="1"/>
      <c r="D1231" s="1"/>
      <c r="E1231" s="1"/>
      <c r="F1231" s="20"/>
      <c r="G1231" s="21"/>
      <c r="M1231" s="1"/>
    </row>
    <row r="1232" spans="1:13" s="5" customFormat="1" x14ac:dyDescent="0.2">
      <c r="A1232" s="6"/>
      <c r="B1232" s="33"/>
      <c r="C1232" s="1"/>
      <c r="D1232" s="1"/>
      <c r="E1232" s="1"/>
      <c r="F1232" s="20"/>
      <c r="G1232" s="21"/>
      <c r="M1232" s="1"/>
    </row>
    <row r="1233" spans="1:13" s="5" customFormat="1" x14ac:dyDescent="0.2">
      <c r="A1233" s="6"/>
      <c r="B1233" s="33"/>
      <c r="C1233" s="1"/>
      <c r="D1233" s="1"/>
      <c r="E1233" s="1"/>
      <c r="F1233" s="20"/>
      <c r="G1233" s="21"/>
      <c r="M1233" s="1"/>
    </row>
    <row r="1234" spans="1:13" s="5" customFormat="1" x14ac:dyDescent="0.2">
      <c r="A1234" s="6"/>
      <c r="B1234" s="33"/>
      <c r="C1234" s="1"/>
      <c r="D1234" s="1"/>
      <c r="E1234" s="1"/>
      <c r="F1234" s="20"/>
      <c r="G1234" s="21"/>
      <c r="M1234" s="1"/>
    </row>
    <row r="1235" spans="1:13" s="5" customFormat="1" x14ac:dyDescent="0.2">
      <c r="A1235" s="6"/>
      <c r="B1235" s="33"/>
      <c r="C1235" s="1"/>
      <c r="D1235" s="1"/>
      <c r="E1235" s="1"/>
      <c r="F1235" s="20"/>
      <c r="G1235" s="21"/>
      <c r="M1235" s="1"/>
    </row>
    <row r="1236" spans="1:13" s="5" customFormat="1" x14ac:dyDescent="0.2">
      <c r="A1236" s="6"/>
      <c r="B1236" s="33"/>
      <c r="C1236" s="1"/>
      <c r="D1236" s="1"/>
      <c r="E1236" s="1"/>
      <c r="F1236" s="20"/>
      <c r="G1236" s="21"/>
      <c r="M1236" s="1"/>
    </row>
    <row r="1237" spans="1:13" s="5" customFormat="1" x14ac:dyDescent="0.2">
      <c r="A1237" s="6"/>
      <c r="B1237" s="33"/>
      <c r="C1237" s="1"/>
      <c r="D1237" s="1"/>
      <c r="E1237" s="1"/>
      <c r="F1237" s="20"/>
      <c r="G1237" s="21"/>
      <c r="M1237" s="1"/>
    </row>
    <row r="1238" spans="1:13" s="5" customFormat="1" x14ac:dyDescent="0.2">
      <c r="A1238" s="6"/>
      <c r="B1238" s="33"/>
      <c r="C1238" s="1"/>
      <c r="D1238" s="1"/>
      <c r="E1238" s="1"/>
      <c r="F1238" s="20"/>
      <c r="G1238" s="21"/>
      <c r="M1238" s="1"/>
    </row>
    <row r="1239" spans="1:13" s="5" customFormat="1" x14ac:dyDescent="0.2">
      <c r="A1239" s="6"/>
      <c r="B1239" s="33"/>
      <c r="C1239" s="1"/>
      <c r="D1239" s="1"/>
      <c r="E1239" s="1"/>
      <c r="F1239" s="20"/>
      <c r="G1239" s="21"/>
      <c r="M1239" s="1"/>
    </row>
    <row r="1240" spans="1:13" s="5" customFormat="1" x14ac:dyDescent="0.2">
      <c r="A1240" s="6"/>
      <c r="B1240" s="33"/>
      <c r="C1240" s="1"/>
      <c r="D1240" s="1"/>
      <c r="E1240" s="1"/>
      <c r="F1240" s="20"/>
      <c r="G1240" s="21"/>
      <c r="M1240" s="1"/>
    </row>
    <row r="1241" spans="1:13" s="5" customFormat="1" x14ac:dyDescent="0.2">
      <c r="A1241" s="6"/>
      <c r="B1241" s="33"/>
      <c r="C1241" s="1"/>
      <c r="D1241" s="1"/>
      <c r="E1241" s="1"/>
      <c r="F1241" s="20"/>
      <c r="G1241" s="21"/>
      <c r="M1241" s="1"/>
    </row>
    <row r="1242" spans="1:13" s="5" customFormat="1" x14ac:dyDescent="0.2">
      <c r="A1242" s="6"/>
      <c r="B1242" s="33"/>
      <c r="C1242" s="1"/>
      <c r="D1242" s="1"/>
      <c r="E1242" s="1"/>
      <c r="F1242" s="20"/>
      <c r="G1242" s="21"/>
      <c r="M1242" s="1"/>
    </row>
    <row r="1243" spans="1:13" s="5" customFormat="1" x14ac:dyDescent="0.2">
      <c r="A1243" s="6"/>
      <c r="B1243" s="33"/>
      <c r="C1243" s="1"/>
      <c r="D1243" s="1"/>
      <c r="E1243" s="1"/>
      <c r="F1243" s="20"/>
      <c r="G1243" s="21"/>
      <c r="M1243" s="1"/>
    </row>
    <row r="1244" spans="1:13" s="5" customFormat="1" x14ac:dyDescent="0.2">
      <c r="A1244" s="6"/>
      <c r="B1244" s="33"/>
      <c r="C1244" s="1"/>
      <c r="D1244" s="1"/>
      <c r="E1244" s="1"/>
      <c r="F1244" s="20"/>
      <c r="G1244" s="21"/>
      <c r="M1244" s="1"/>
    </row>
    <row r="1245" spans="1:13" s="5" customFormat="1" x14ac:dyDescent="0.2">
      <c r="A1245" s="6"/>
      <c r="B1245" s="33"/>
      <c r="C1245" s="1"/>
      <c r="D1245" s="1"/>
      <c r="E1245" s="1"/>
      <c r="F1245" s="20"/>
      <c r="G1245" s="21"/>
      <c r="M1245" s="1"/>
    </row>
    <row r="1246" spans="1:13" s="5" customFormat="1" x14ac:dyDescent="0.2">
      <c r="A1246" s="6"/>
      <c r="B1246" s="33"/>
      <c r="C1246" s="1"/>
      <c r="D1246" s="1"/>
      <c r="E1246" s="1"/>
      <c r="F1246" s="20"/>
      <c r="G1246" s="21"/>
      <c r="M1246" s="1"/>
    </row>
    <row r="1247" spans="1:13" s="5" customFormat="1" x14ac:dyDescent="0.2">
      <c r="A1247" s="6"/>
      <c r="B1247" s="33"/>
      <c r="C1247" s="1"/>
      <c r="D1247" s="1"/>
      <c r="E1247" s="1"/>
      <c r="F1247" s="20"/>
      <c r="G1247" s="21"/>
      <c r="M1247" s="1"/>
    </row>
    <row r="1248" spans="1:13" s="5" customFormat="1" x14ac:dyDescent="0.2">
      <c r="A1248" s="6"/>
      <c r="B1248" s="33"/>
      <c r="C1248" s="1"/>
      <c r="D1248" s="1"/>
      <c r="E1248" s="1"/>
      <c r="F1248" s="20"/>
      <c r="G1248" s="21"/>
      <c r="M1248" s="1"/>
    </row>
    <row r="1249" spans="1:13" s="5" customFormat="1" x14ac:dyDescent="0.2">
      <c r="A1249" s="6"/>
      <c r="B1249" s="33"/>
      <c r="C1249" s="1"/>
      <c r="D1249" s="1"/>
      <c r="E1249" s="1"/>
      <c r="F1249" s="20"/>
      <c r="G1249" s="21"/>
      <c r="M1249" s="1"/>
    </row>
    <row r="1250" spans="1:13" s="5" customFormat="1" x14ac:dyDescent="0.2">
      <c r="A1250" s="6"/>
      <c r="B1250" s="33"/>
      <c r="C1250" s="1"/>
      <c r="D1250" s="1"/>
      <c r="E1250" s="1"/>
      <c r="F1250" s="20"/>
      <c r="G1250" s="21"/>
      <c r="M1250" s="1"/>
    </row>
    <row r="1251" spans="1:13" s="5" customFormat="1" x14ac:dyDescent="0.2">
      <c r="A1251" s="6"/>
      <c r="B1251" s="33"/>
      <c r="C1251" s="1"/>
      <c r="D1251" s="1"/>
      <c r="E1251" s="1"/>
      <c r="F1251" s="20"/>
      <c r="G1251" s="21"/>
      <c r="M1251" s="1"/>
    </row>
    <row r="1252" spans="1:13" s="5" customFormat="1" x14ac:dyDescent="0.2">
      <c r="A1252" s="6"/>
      <c r="B1252" s="33"/>
      <c r="C1252" s="1"/>
      <c r="D1252" s="1"/>
      <c r="E1252" s="1"/>
      <c r="F1252" s="20"/>
      <c r="G1252" s="21"/>
      <c r="M1252" s="1"/>
    </row>
    <row r="1253" spans="1:13" s="5" customFormat="1" x14ac:dyDescent="0.2">
      <c r="A1253" s="6"/>
      <c r="B1253" s="33"/>
      <c r="C1253" s="1"/>
      <c r="D1253" s="1"/>
      <c r="E1253" s="1"/>
      <c r="F1253" s="20"/>
      <c r="G1253" s="21"/>
      <c r="M1253" s="1"/>
    </row>
    <row r="1254" spans="1:13" s="5" customFormat="1" x14ac:dyDescent="0.2">
      <c r="A1254" s="6"/>
      <c r="B1254" s="33"/>
      <c r="C1254" s="1"/>
      <c r="D1254" s="1"/>
      <c r="E1254" s="1"/>
      <c r="F1254" s="20"/>
      <c r="G1254" s="21"/>
      <c r="M1254" s="1"/>
    </row>
    <row r="1255" spans="1:13" s="5" customFormat="1" x14ac:dyDescent="0.2">
      <c r="A1255" s="6"/>
      <c r="B1255" s="33"/>
      <c r="C1255" s="1"/>
      <c r="D1255" s="1"/>
      <c r="E1255" s="1"/>
      <c r="F1255" s="20"/>
      <c r="G1255" s="21"/>
      <c r="M1255" s="1"/>
    </row>
    <row r="1256" spans="1:13" s="5" customFormat="1" x14ac:dyDescent="0.2">
      <c r="A1256" s="6"/>
      <c r="B1256" s="33"/>
      <c r="C1256" s="1"/>
      <c r="D1256" s="1"/>
      <c r="E1256" s="1"/>
      <c r="F1256" s="20"/>
      <c r="G1256" s="21"/>
      <c r="M1256" s="1"/>
    </row>
    <row r="1257" spans="1:13" s="5" customFormat="1" x14ac:dyDescent="0.2">
      <c r="A1257" s="6"/>
      <c r="B1257" s="33"/>
      <c r="C1257" s="1"/>
      <c r="D1257" s="1"/>
      <c r="E1257" s="1"/>
      <c r="F1257" s="20"/>
      <c r="G1257" s="21"/>
      <c r="M1257" s="1"/>
    </row>
    <row r="1258" spans="1:13" s="5" customFormat="1" x14ac:dyDescent="0.2">
      <c r="A1258" s="6"/>
      <c r="B1258" s="33"/>
      <c r="C1258" s="1"/>
      <c r="D1258" s="1"/>
      <c r="E1258" s="1"/>
      <c r="F1258" s="20"/>
      <c r="G1258" s="21"/>
      <c r="M1258" s="1"/>
    </row>
    <row r="1259" spans="1:13" s="5" customFormat="1" x14ac:dyDescent="0.2">
      <c r="A1259" s="6"/>
      <c r="B1259" s="33"/>
      <c r="C1259" s="1"/>
      <c r="D1259" s="1"/>
      <c r="E1259" s="1"/>
      <c r="F1259" s="20"/>
      <c r="G1259" s="21"/>
      <c r="M1259" s="1"/>
    </row>
    <row r="1260" spans="1:13" s="5" customFormat="1" x14ac:dyDescent="0.2">
      <c r="A1260" s="6"/>
      <c r="B1260" s="33"/>
      <c r="C1260" s="1"/>
      <c r="D1260" s="1"/>
      <c r="E1260" s="1"/>
      <c r="F1260" s="20"/>
      <c r="G1260" s="21"/>
      <c r="M1260" s="1"/>
    </row>
    <row r="1261" spans="1:13" s="5" customFormat="1" x14ac:dyDescent="0.2">
      <c r="A1261" s="6"/>
      <c r="B1261" s="33"/>
      <c r="C1261" s="1"/>
      <c r="D1261" s="1"/>
      <c r="E1261" s="1"/>
      <c r="F1261" s="20"/>
      <c r="G1261" s="21"/>
      <c r="M1261" s="1"/>
    </row>
    <row r="1262" spans="1:13" s="5" customFormat="1" x14ac:dyDescent="0.2">
      <c r="A1262" s="6"/>
      <c r="B1262" s="33"/>
      <c r="C1262" s="1"/>
      <c r="D1262" s="1"/>
      <c r="E1262" s="1"/>
      <c r="F1262" s="20"/>
      <c r="G1262" s="21"/>
      <c r="M1262" s="1"/>
    </row>
    <row r="1263" spans="1:13" s="5" customFormat="1" x14ac:dyDescent="0.2">
      <c r="A1263" s="6"/>
      <c r="B1263" s="33"/>
      <c r="C1263" s="1"/>
      <c r="D1263" s="1"/>
      <c r="E1263" s="1"/>
      <c r="F1263" s="20"/>
      <c r="G1263" s="21"/>
      <c r="M1263" s="1"/>
    </row>
    <row r="1264" spans="1:13" s="5" customFormat="1" x14ac:dyDescent="0.2">
      <c r="A1264" s="6"/>
      <c r="B1264" s="33"/>
      <c r="C1264" s="1"/>
      <c r="D1264" s="1"/>
      <c r="E1264" s="1"/>
      <c r="F1264" s="20"/>
      <c r="G1264" s="21"/>
      <c r="M1264" s="1"/>
    </row>
    <row r="1265" spans="1:13" s="5" customFormat="1" x14ac:dyDescent="0.2">
      <c r="A1265" s="6"/>
      <c r="B1265" s="33"/>
      <c r="C1265" s="1"/>
      <c r="D1265" s="1"/>
      <c r="E1265" s="1"/>
      <c r="F1265" s="20"/>
      <c r="G1265" s="21"/>
      <c r="M1265" s="1"/>
    </row>
    <row r="1266" spans="1:13" s="5" customFormat="1" x14ac:dyDescent="0.2">
      <c r="A1266" s="6"/>
      <c r="B1266" s="33"/>
      <c r="C1266" s="1"/>
      <c r="D1266" s="1"/>
      <c r="E1266" s="1"/>
      <c r="F1266" s="20"/>
      <c r="G1266" s="21"/>
      <c r="M1266" s="1"/>
    </row>
    <row r="1267" spans="1:13" s="5" customFormat="1" x14ac:dyDescent="0.2">
      <c r="A1267" s="6"/>
      <c r="B1267" s="33"/>
      <c r="C1267" s="1"/>
      <c r="D1267" s="1"/>
      <c r="E1267" s="1"/>
      <c r="F1267" s="20"/>
      <c r="G1267" s="21"/>
      <c r="M1267" s="1"/>
    </row>
    <row r="1268" spans="1:13" s="5" customFormat="1" x14ac:dyDescent="0.2">
      <c r="A1268" s="6"/>
      <c r="B1268" s="33"/>
      <c r="C1268" s="1"/>
      <c r="D1268" s="1"/>
      <c r="E1268" s="1"/>
      <c r="F1268" s="20"/>
      <c r="G1268" s="21"/>
      <c r="M1268" s="1"/>
    </row>
    <row r="1269" spans="1:13" s="5" customFormat="1" x14ac:dyDescent="0.2">
      <c r="A1269" s="6"/>
      <c r="B1269" s="33"/>
      <c r="C1269" s="1"/>
      <c r="D1269" s="1"/>
      <c r="E1269" s="1"/>
      <c r="F1269" s="20"/>
      <c r="G1269" s="21"/>
      <c r="M1269" s="1"/>
    </row>
    <row r="1270" spans="1:13" s="5" customFormat="1" x14ac:dyDescent="0.2">
      <c r="A1270" s="6"/>
      <c r="B1270" s="33"/>
      <c r="C1270" s="1"/>
      <c r="D1270" s="1"/>
      <c r="E1270" s="1"/>
      <c r="F1270" s="20"/>
      <c r="G1270" s="21"/>
      <c r="M1270" s="1"/>
    </row>
    <row r="1271" spans="1:13" s="5" customFormat="1" x14ac:dyDescent="0.2">
      <c r="A1271" s="6"/>
      <c r="B1271" s="33"/>
      <c r="C1271" s="1"/>
      <c r="D1271" s="1"/>
      <c r="E1271" s="1"/>
      <c r="F1271" s="20"/>
      <c r="G1271" s="21"/>
      <c r="M1271" s="1"/>
    </row>
    <row r="1272" spans="1:13" s="5" customFormat="1" x14ac:dyDescent="0.2">
      <c r="A1272" s="6"/>
      <c r="B1272" s="33"/>
      <c r="C1272" s="1"/>
      <c r="D1272" s="1"/>
      <c r="E1272" s="1"/>
      <c r="F1272" s="20"/>
      <c r="G1272" s="21"/>
      <c r="M1272" s="1"/>
    </row>
    <row r="1273" spans="1:13" s="5" customFormat="1" x14ac:dyDescent="0.2">
      <c r="A1273" s="6"/>
      <c r="B1273" s="33"/>
      <c r="C1273" s="1"/>
      <c r="D1273" s="1"/>
      <c r="E1273" s="1"/>
      <c r="F1273" s="20"/>
      <c r="G1273" s="21"/>
      <c r="M1273" s="1"/>
    </row>
    <row r="1274" spans="1:13" s="5" customFormat="1" x14ac:dyDescent="0.2">
      <c r="A1274" s="6"/>
      <c r="B1274" s="33"/>
      <c r="C1274" s="1"/>
      <c r="D1274" s="1"/>
      <c r="E1274" s="1"/>
      <c r="F1274" s="20"/>
      <c r="G1274" s="21"/>
      <c r="M1274" s="1"/>
    </row>
    <row r="1275" spans="1:13" s="5" customFormat="1" x14ac:dyDescent="0.2">
      <c r="A1275" s="6"/>
      <c r="B1275" s="33"/>
      <c r="C1275" s="1"/>
      <c r="D1275" s="1"/>
      <c r="E1275" s="1"/>
      <c r="F1275" s="20"/>
      <c r="G1275" s="21"/>
      <c r="M1275" s="1"/>
    </row>
    <row r="1276" spans="1:13" s="5" customFormat="1" x14ac:dyDescent="0.2">
      <c r="A1276" s="6"/>
      <c r="B1276" s="33"/>
      <c r="C1276" s="1"/>
      <c r="D1276" s="1"/>
      <c r="E1276" s="1"/>
      <c r="F1276" s="20"/>
      <c r="G1276" s="21"/>
      <c r="M1276" s="1"/>
    </row>
    <row r="1277" spans="1:13" s="5" customFormat="1" x14ac:dyDescent="0.2">
      <c r="A1277" s="6"/>
      <c r="B1277" s="33"/>
      <c r="C1277" s="1"/>
      <c r="D1277" s="1"/>
      <c r="E1277" s="1"/>
      <c r="F1277" s="20"/>
      <c r="G1277" s="21"/>
      <c r="M1277" s="1"/>
    </row>
    <row r="1278" spans="1:13" s="5" customFormat="1" x14ac:dyDescent="0.2">
      <c r="A1278" s="6"/>
      <c r="B1278" s="33"/>
      <c r="C1278" s="1"/>
      <c r="D1278" s="1"/>
      <c r="E1278" s="1"/>
      <c r="F1278" s="20"/>
      <c r="G1278" s="21"/>
      <c r="M1278" s="1"/>
    </row>
    <row r="1279" spans="1:13" s="5" customFormat="1" x14ac:dyDescent="0.2">
      <c r="A1279" s="6"/>
      <c r="B1279" s="33"/>
      <c r="C1279" s="1"/>
      <c r="D1279" s="1"/>
      <c r="E1279" s="1"/>
      <c r="F1279" s="20"/>
      <c r="G1279" s="21"/>
      <c r="M1279" s="1"/>
    </row>
    <row r="1280" spans="1:13" s="5" customFormat="1" x14ac:dyDescent="0.2">
      <c r="A1280" s="6"/>
      <c r="B1280" s="33"/>
      <c r="C1280" s="1"/>
      <c r="D1280" s="1"/>
      <c r="E1280" s="1"/>
      <c r="F1280" s="20"/>
      <c r="G1280" s="21"/>
      <c r="M1280" s="1"/>
    </row>
    <row r="1281" spans="1:13" s="5" customFormat="1" x14ac:dyDescent="0.2">
      <c r="A1281" s="6"/>
      <c r="B1281" s="33"/>
      <c r="C1281" s="1"/>
      <c r="D1281" s="1"/>
      <c r="E1281" s="1"/>
      <c r="F1281" s="20"/>
      <c r="G1281" s="21"/>
      <c r="M1281" s="1"/>
    </row>
    <row r="1282" spans="1:13" s="5" customFormat="1" x14ac:dyDescent="0.2">
      <c r="A1282" s="6"/>
      <c r="B1282" s="33"/>
      <c r="C1282" s="1"/>
      <c r="D1282" s="1"/>
      <c r="E1282" s="1"/>
      <c r="F1282" s="20"/>
      <c r="G1282" s="21"/>
      <c r="M1282" s="1"/>
    </row>
    <row r="1283" spans="1:13" s="5" customFormat="1" x14ac:dyDescent="0.2">
      <c r="A1283" s="6"/>
      <c r="B1283" s="33"/>
      <c r="C1283" s="1"/>
      <c r="D1283" s="1"/>
      <c r="E1283" s="1"/>
      <c r="F1283" s="20"/>
      <c r="G1283" s="21"/>
      <c r="M1283" s="1"/>
    </row>
    <row r="1284" spans="1:13" s="5" customFormat="1" x14ac:dyDescent="0.2">
      <c r="A1284" s="6"/>
      <c r="B1284" s="33"/>
      <c r="C1284" s="1"/>
      <c r="D1284" s="1"/>
      <c r="E1284" s="1"/>
      <c r="F1284" s="20"/>
      <c r="G1284" s="21"/>
      <c r="M1284" s="1"/>
    </row>
    <row r="1285" spans="1:13" s="5" customFormat="1" x14ac:dyDescent="0.2">
      <c r="A1285" s="6"/>
      <c r="B1285" s="33"/>
      <c r="C1285" s="1"/>
      <c r="D1285" s="1"/>
      <c r="E1285" s="1"/>
      <c r="F1285" s="20"/>
      <c r="G1285" s="21"/>
      <c r="M1285" s="1"/>
    </row>
    <row r="1286" spans="1:13" s="5" customFormat="1" x14ac:dyDescent="0.2">
      <c r="A1286" s="6"/>
      <c r="B1286" s="33"/>
      <c r="C1286" s="1"/>
      <c r="D1286" s="1"/>
      <c r="E1286" s="1"/>
      <c r="F1286" s="20"/>
      <c r="G1286" s="21"/>
      <c r="M1286" s="1"/>
    </row>
    <row r="1287" spans="1:13" s="5" customFormat="1" x14ac:dyDescent="0.2">
      <c r="A1287" s="6"/>
      <c r="B1287" s="33"/>
      <c r="C1287" s="1"/>
      <c r="D1287" s="1"/>
      <c r="E1287" s="1"/>
      <c r="F1287" s="20"/>
      <c r="G1287" s="21"/>
      <c r="M1287" s="1"/>
    </row>
    <row r="1288" spans="1:13" s="5" customFormat="1" x14ac:dyDescent="0.2">
      <c r="A1288" s="6"/>
      <c r="B1288" s="33"/>
      <c r="C1288" s="1"/>
      <c r="D1288" s="1"/>
      <c r="E1288" s="1"/>
      <c r="F1288" s="20"/>
      <c r="G1288" s="21"/>
      <c r="M1288" s="1"/>
    </row>
    <row r="1289" spans="1:13" s="5" customFormat="1" x14ac:dyDescent="0.2">
      <c r="A1289" s="6"/>
      <c r="B1289" s="33"/>
      <c r="C1289" s="1"/>
      <c r="D1289" s="1"/>
      <c r="E1289" s="1"/>
      <c r="F1289" s="20"/>
      <c r="G1289" s="21"/>
      <c r="M1289" s="1"/>
    </row>
    <row r="1290" spans="1:13" s="5" customFormat="1" x14ac:dyDescent="0.2">
      <c r="A1290" s="6"/>
      <c r="B1290" s="33"/>
      <c r="C1290" s="1"/>
      <c r="D1290" s="1"/>
      <c r="E1290" s="1"/>
      <c r="F1290" s="20"/>
      <c r="G1290" s="21"/>
      <c r="M1290" s="1"/>
    </row>
    <row r="1291" spans="1:13" s="5" customFormat="1" x14ac:dyDescent="0.2">
      <c r="A1291" s="6"/>
      <c r="B1291" s="33"/>
      <c r="C1291" s="1"/>
      <c r="D1291" s="1"/>
      <c r="E1291" s="1"/>
      <c r="F1291" s="20"/>
      <c r="G1291" s="21"/>
      <c r="M1291" s="1"/>
    </row>
    <row r="1292" spans="1:13" s="5" customFormat="1" x14ac:dyDescent="0.2">
      <c r="A1292" s="6"/>
      <c r="B1292" s="33"/>
      <c r="C1292" s="1"/>
      <c r="D1292" s="1"/>
      <c r="E1292" s="1"/>
      <c r="F1292" s="20"/>
      <c r="G1292" s="21"/>
      <c r="M1292" s="1"/>
    </row>
    <row r="1293" spans="1:13" s="5" customFormat="1" x14ac:dyDescent="0.2">
      <c r="A1293" s="6"/>
      <c r="B1293" s="33"/>
      <c r="C1293" s="1"/>
      <c r="D1293" s="1"/>
      <c r="E1293" s="1"/>
      <c r="F1293" s="20"/>
      <c r="G1293" s="21"/>
      <c r="M1293" s="1"/>
    </row>
    <row r="1294" spans="1:13" s="5" customFormat="1" x14ac:dyDescent="0.2">
      <c r="A1294" s="6"/>
      <c r="B1294" s="33"/>
      <c r="C1294" s="1"/>
      <c r="D1294" s="1"/>
      <c r="E1294" s="1"/>
      <c r="F1294" s="20"/>
      <c r="G1294" s="21"/>
      <c r="M1294" s="1"/>
    </row>
    <row r="1295" spans="1:13" s="5" customFormat="1" x14ac:dyDescent="0.2">
      <c r="A1295" s="6"/>
      <c r="B1295" s="33"/>
      <c r="C1295" s="1"/>
      <c r="D1295" s="1"/>
      <c r="E1295" s="1"/>
      <c r="F1295" s="20"/>
      <c r="G1295" s="21"/>
      <c r="M1295" s="1"/>
    </row>
    <row r="1296" spans="1:13" s="5" customFormat="1" x14ac:dyDescent="0.2">
      <c r="A1296" s="6"/>
      <c r="B1296" s="33"/>
      <c r="C1296" s="1"/>
      <c r="D1296" s="1"/>
      <c r="E1296" s="1"/>
      <c r="F1296" s="20"/>
      <c r="G1296" s="21"/>
      <c r="M1296" s="1"/>
    </row>
    <row r="1297" spans="1:13" s="5" customFormat="1" x14ac:dyDescent="0.2">
      <c r="A1297" s="6"/>
      <c r="B1297" s="33"/>
      <c r="C1297" s="1"/>
      <c r="D1297" s="1"/>
      <c r="E1297" s="1"/>
      <c r="F1297" s="20"/>
      <c r="G1297" s="21"/>
      <c r="M1297" s="1"/>
    </row>
    <row r="1298" spans="1:13" s="5" customFormat="1" x14ac:dyDescent="0.2">
      <c r="A1298" s="6"/>
      <c r="B1298" s="33"/>
      <c r="C1298" s="1"/>
      <c r="D1298" s="1"/>
      <c r="E1298" s="1"/>
      <c r="F1298" s="20"/>
      <c r="G1298" s="21"/>
      <c r="M1298" s="1"/>
    </row>
    <row r="1299" spans="1:13" s="5" customFormat="1" x14ac:dyDescent="0.2">
      <c r="A1299" s="6"/>
      <c r="B1299" s="33"/>
      <c r="C1299" s="1"/>
      <c r="D1299" s="1"/>
      <c r="E1299" s="1"/>
      <c r="F1299" s="20"/>
      <c r="G1299" s="21"/>
      <c r="M1299" s="1"/>
    </row>
    <row r="1300" spans="1:13" s="5" customFormat="1" x14ac:dyDescent="0.2">
      <c r="A1300" s="6"/>
      <c r="B1300" s="33"/>
      <c r="C1300" s="1"/>
      <c r="D1300" s="1"/>
      <c r="E1300" s="1"/>
      <c r="F1300" s="20"/>
      <c r="G1300" s="21"/>
      <c r="M1300" s="1"/>
    </row>
    <row r="1301" spans="1:13" s="5" customFormat="1" x14ac:dyDescent="0.2">
      <c r="A1301" s="6"/>
      <c r="B1301" s="33"/>
      <c r="C1301" s="1"/>
      <c r="D1301" s="1"/>
      <c r="E1301" s="1"/>
      <c r="F1301" s="20"/>
      <c r="G1301" s="21"/>
      <c r="M1301" s="1"/>
    </row>
    <row r="1302" spans="1:13" s="5" customFormat="1" x14ac:dyDescent="0.2">
      <c r="A1302" s="6"/>
      <c r="B1302" s="33"/>
      <c r="C1302" s="1"/>
      <c r="D1302" s="1"/>
      <c r="E1302" s="1"/>
      <c r="F1302" s="20"/>
      <c r="G1302" s="21"/>
      <c r="M1302" s="1"/>
    </row>
    <row r="1303" spans="1:13" s="5" customFormat="1" x14ac:dyDescent="0.2">
      <c r="A1303" s="6"/>
      <c r="B1303" s="33"/>
      <c r="C1303" s="1"/>
      <c r="D1303" s="1"/>
      <c r="E1303" s="1"/>
      <c r="F1303" s="20"/>
      <c r="G1303" s="21"/>
      <c r="M1303" s="1"/>
    </row>
    <row r="1304" spans="1:13" s="5" customFormat="1" x14ac:dyDescent="0.2">
      <c r="A1304" s="6"/>
      <c r="B1304" s="33"/>
      <c r="C1304" s="1"/>
      <c r="D1304" s="1"/>
      <c r="E1304" s="1"/>
      <c r="F1304" s="20"/>
      <c r="G1304" s="21"/>
      <c r="M1304" s="1"/>
    </row>
    <row r="1305" spans="1:13" s="5" customFormat="1" x14ac:dyDescent="0.2">
      <c r="A1305" s="6"/>
      <c r="B1305" s="33"/>
      <c r="C1305" s="1"/>
      <c r="D1305" s="1"/>
      <c r="E1305" s="1"/>
      <c r="F1305" s="20"/>
      <c r="G1305" s="21"/>
      <c r="M1305" s="1"/>
    </row>
    <row r="1306" spans="1:13" s="5" customFormat="1" x14ac:dyDescent="0.2">
      <c r="A1306" s="6"/>
      <c r="B1306" s="33"/>
      <c r="C1306" s="1"/>
      <c r="D1306" s="1"/>
      <c r="E1306" s="1"/>
      <c r="F1306" s="20"/>
      <c r="G1306" s="21"/>
      <c r="M1306" s="1"/>
    </row>
    <row r="1307" spans="1:13" s="5" customFormat="1" x14ac:dyDescent="0.2">
      <c r="A1307" s="6"/>
      <c r="B1307" s="33"/>
      <c r="C1307" s="1"/>
      <c r="D1307" s="1"/>
      <c r="E1307" s="1"/>
      <c r="F1307" s="20"/>
      <c r="G1307" s="21"/>
      <c r="M1307" s="1"/>
    </row>
    <row r="1308" spans="1:13" s="5" customFormat="1" x14ac:dyDescent="0.2">
      <c r="A1308" s="6"/>
      <c r="B1308" s="33"/>
      <c r="C1308" s="1"/>
      <c r="D1308" s="1"/>
      <c r="E1308" s="1"/>
      <c r="F1308" s="20"/>
      <c r="G1308" s="21"/>
      <c r="M1308" s="1"/>
    </row>
    <row r="1309" spans="1:13" s="5" customFormat="1" x14ac:dyDescent="0.2">
      <c r="A1309" s="6"/>
      <c r="B1309" s="33"/>
      <c r="C1309" s="1"/>
      <c r="D1309" s="1"/>
      <c r="E1309" s="1"/>
      <c r="F1309" s="20"/>
      <c r="G1309" s="21"/>
      <c r="M1309" s="1"/>
    </row>
    <row r="1310" spans="1:13" s="5" customFormat="1" x14ac:dyDescent="0.2">
      <c r="A1310" s="6"/>
      <c r="B1310" s="33"/>
      <c r="C1310" s="1"/>
      <c r="D1310" s="1"/>
      <c r="E1310" s="1"/>
      <c r="F1310" s="20"/>
      <c r="G1310" s="21"/>
      <c r="M1310" s="1"/>
    </row>
    <row r="1311" spans="1:13" s="5" customFormat="1" x14ac:dyDescent="0.2">
      <c r="A1311" s="6"/>
      <c r="B1311" s="33"/>
      <c r="C1311" s="1"/>
      <c r="D1311" s="1"/>
      <c r="E1311" s="1"/>
      <c r="F1311" s="20"/>
      <c r="G1311" s="21"/>
      <c r="M1311" s="1"/>
    </row>
    <row r="1312" spans="1:13" s="5" customFormat="1" x14ac:dyDescent="0.2">
      <c r="A1312" s="6"/>
      <c r="B1312" s="33"/>
      <c r="C1312" s="1"/>
      <c r="D1312" s="1"/>
      <c r="E1312" s="1"/>
      <c r="F1312" s="20"/>
      <c r="G1312" s="21"/>
      <c r="M1312" s="1"/>
    </row>
    <row r="1313" spans="1:13" s="5" customFormat="1" x14ac:dyDescent="0.2">
      <c r="A1313" s="6"/>
      <c r="B1313" s="33"/>
      <c r="C1313" s="1"/>
      <c r="D1313" s="1"/>
      <c r="E1313" s="1"/>
      <c r="F1313" s="20"/>
      <c r="G1313" s="21"/>
      <c r="M1313" s="1"/>
    </row>
    <row r="1314" spans="1:13" s="5" customFormat="1" x14ac:dyDescent="0.2">
      <c r="A1314" s="6"/>
      <c r="B1314" s="33"/>
      <c r="C1314" s="1"/>
      <c r="D1314" s="1"/>
      <c r="E1314" s="1"/>
      <c r="F1314" s="20"/>
      <c r="G1314" s="21"/>
      <c r="M1314" s="1"/>
    </row>
    <row r="1315" spans="1:13" s="5" customFormat="1" x14ac:dyDescent="0.2">
      <c r="A1315" s="6"/>
      <c r="B1315" s="33"/>
      <c r="C1315" s="1"/>
      <c r="D1315" s="1"/>
      <c r="E1315" s="1"/>
      <c r="F1315" s="20"/>
      <c r="G1315" s="21"/>
      <c r="M1315" s="1"/>
    </row>
    <row r="1316" spans="1:13" s="5" customFormat="1" x14ac:dyDescent="0.2">
      <c r="A1316" s="6"/>
      <c r="B1316" s="33"/>
      <c r="C1316" s="1"/>
      <c r="D1316" s="1"/>
      <c r="E1316" s="1"/>
      <c r="F1316" s="20"/>
      <c r="G1316" s="21"/>
      <c r="M1316" s="1"/>
    </row>
    <row r="1317" spans="1:13" s="5" customFormat="1" x14ac:dyDescent="0.2">
      <c r="A1317" s="6"/>
      <c r="B1317" s="33"/>
      <c r="C1317" s="1"/>
      <c r="D1317" s="1"/>
      <c r="E1317" s="1"/>
      <c r="F1317" s="20"/>
      <c r="G1317" s="21"/>
      <c r="M1317" s="1"/>
    </row>
    <row r="1318" spans="1:13" s="5" customFormat="1" x14ac:dyDescent="0.2">
      <c r="A1318" s="6"/>
      <c r="B1318" s="33"/>
      <c r="C1318" s="1"/>
      <c r="D1318" s="1"/>
      <c r="E1318" s="1"/>
      <c r="F1318" s="20"/>
      <c r="G1318" s="21"/>
      <c r="M1318" s="1"/>
    </row>
    <row r="1319" spans="1:13" s="5" customFormat="1" x14ac:dyDescent="0.2">
      <c r="A1319" s="6"/>
      <c r="B1319" s="33"/>
      <c r="C1319" s="1"/>
      <c r="D1319" s="1"/>
      <c r="E1319" s="1"/>
      <c r="F1319" s="20"/>
      <c r="G1319" s="21"/>
      <c r="M1319" s="1"/>
    </row>
    <row r="1320" spans="1:13" s="5" customFormat="1" x14ac:dyDescent="0.2">
      <c r="A1320" s="6"/>
      <c r="B1320" s="33"/>
      <c r="C1320" s="1"/>
      <c r="D1320" s="1"/>
      <c r="E1320" s="1"/>
      <c r="F1320" s="20"/>
      <c r="G1320" s="21"/>
      <c r="M1320" s="1"/>
    </row>
    <row r="1321" spans="1:13" s="5" customFormat="1" x14ac:dyDescent="0.2">
      <c r="A1321" s="6"/>
      <c r="B1321" s="33"/>
      <c r="C1321" s="1"/>
      <c r="D1321" s="1"/>
      <c r="E1321" s="1"/>
      <c r="F1321" s="20"/>
      <c r="G1321" s="21"/>
      <c r="M1321" s="1"/>
    </row>
    <row r="1322" spans="1:13" s="5" customFormat="1" x14ac:dyDescent="0.2">
      <c r="A1322" s="6"/>
      <c r="B1322" s="33"/>
      <c r="C1322" s="1"/>
      <c r="D1322" s="1"/>
      <c r="E1322" s="1"/>
      <c r="F1322" s="20"/>
      <c r="G1322" s="21"/>
      <c r="M1322" s="1"/>
    </row>
    <row r="1323" spans="1:13" s="5" customFormat="1" x14ac:dyDescent="0.2">
      <c r="A1323" s="6"/>
      <c r="B1323" s="33"/>
      <c r="C1323" s="1"/>
      <c r="D1323" s="1"/>
      <c r="E1323" s="1"/>
      <c r="F1323" s="20"/>
      <c r="G1323" s="21"/>
      <c r="M1323" s="1"/>
    </row>
    <row r="1324" spans="1:13" s="5" customFormat="1" x14ac:dyDescent="0.2">
      <c r="A1324" s="6"/>
      <c r="B1324" s="33"/>
      <c r="C1324" s="1"/>
      <c r="D1324" s="1"/>
      <c r="E1324" s="1"/>
      <c r="F1324" s="20"/>
      <c r="G1324" s="21"/>
      <c r="M1324" s="1"/>
    </row>
    <row r="1325" spans="1:13" s="5" customFormat="1" x14ac:dyDescent="0.2">
      <c r="A1325" s="6"/>
      <c r="B1325" s="33"/>
      <c r="C1325" s="1"/>
      <c r="D1325" s="1"/>
      <c r="E1325" s="1"/>
      <c r="F1325" s="20"/>
      <c r="G1325" s="21"/>
      <c r="M1325" s="1"/>
    </row>
    <row r="1326" spans="1:13" s="5" customFormat="1" x14ac:dyDescent="0.2">
      <c r="A1326" s="6"/>
      <c r="B1326" s="33"/>
      <c r="C1326" s="1"/>
      <c r="D1326" s="1"/>
      <c r="E1326" s="1"/>
      <c r="F1326" s="20"/>
      <c r="G1326" s="21"/>
      <c r="M1326" s="1"/>
    </row>
    <row r="1327" spans="1:13" s="5" customFormat="1" x14ac:dyDescent="0.2">
      <c r="A1327" s="6"/>
      <c r="B1327" s="33"/>
      <c r="C1327" s="1"/>
      <c r="D1327" s="1"/>
      <c r="E1327" s="1"/>
      <c r="F1327" s="20"/>
      <c r="G1327" s="21"/>
      <c r="M1327" s="1"/>
    </row>
    <row r="1328" spans="1:13" s="5" customFormat="1" x14ac:dyDescent="0.2">
      <c r="A1328" s="6"/>
      <c r="B1328" s="33"/>
      <c r="C1328" s="1"/>
      <c r="D1328" s="1"/>
      <c r="E1328" s="1"/>
      <c r="F1328" s="20"/>
      <c r="G1328" s="21"/>
      <c r="M1328" s="1"/>
    </row>
    <row r="1329" spans="1:13" s="5" customFormat="1" x14ac:dyDescent="0.2">
      <c r="A1329" s="6"/>
      <c r="B1329" s="33"/>
      <c r="C1329" s="1"/>
      <c r="D1329" s="1"/>
      <c r="E1329" s="1"/>
      <c r="F1329" s="20"/>
      <c r="G1329" s="21"/>
      <c r="M1329" s="1"/>
    </row>
    <row r="1330" spans="1:13" s="5" customFormat="1" x14ac:dyDescent="0.2">
      <c r="A1330" s="6"/>
      <c r="B1330" s="33"/>
      <c r="C1330" s="1"/>
      <c r="D1330" s="1"/>
      <c r="E1330" s="1"/>
      <c r="F1330" s="20"/>
      <c r="G1330" s="21"/>
      <c r="M1330" s="1"/>
    </row>
    <row r="1331" spans="1:13" s="5" customFormat="1" x14ac:dyDescent="0.2">
      <c r="A1331" s="6"/>
      <c r="B1331" s="33"/>
      <c r="C1331" s="1"/>
      <c r="D1331" s="1"/>
      <c r="E1331" s="1"/>
      <c r="F1331" s="20"/>
      <c r="G1331" s="21"/>
      <c r="M1331" s="1"/>
    </row>
    <row r="1332" spans="1:13" s="5" customFormat="1" x14ac:dyDescent="0.2">
      <c r="A1332" s="6"/>
      <c r="B1332" s="33"/>
      <c r="C1332" s="1"/>
      <c r="D1332" s="1"/>
      <c r="E1332" s="1"/>
      <c r="F1332" s="20"/>
      <c r="G1332" s="21"/>
      <c r="M1332" s="1"/>
    </row>
    <row r="1333" spans="1:13" s="5" customFormat="1" x14ac:dyDescent="0.2">
      <c r="A1333" s="6"/>
      <c r="B1333" s="33"/>
      <c r="C1333" s="1"/>
      <c r="D1333" s="1"/>
      <c r="E1333" s="1"/>
      <c r="F1333" s="20"/>
      <c r="G1333" s="21"/>
      <c r="M1333" s="1"/>
    </row>
    <row r="1334" spans="1:13" s="5" customFormat="1" x14ac:dyDescent="0.2">
      <c r="A1334" s="6"/>
      <c r="B1334" s="33"/>
      <c r="C1334" s="1"/>
      <c r="D1334" s="1"/>
      <c r="E1334" s="1"/>
      <c r="F1334" s="20"/>
      <c r="G1334" s="21"/>
      <c r="M1334" s="1"/>
    </row>
    <row r="1335" spans="1:13" s="5" customFormat="1" x14ac:dyDescent="0.2">
      <c r="A1335" s="6"/>
      <c r="B1335" s="33"/>
      <c r="C1335" s="1"/>
      <c r="D1335" s="1"/>
      <c r="E1335" s="1"/>
      <c r="F1335" s="20"/>
      <c r="G1335" s="21"/>
      <c r="M1335" s="1"/>
    </row>
    <row r="1336" spans="1:13" s="5" customFormat="1" x14ac:dyDescent="0.2">
      <c r="A1336" s="6"/>
      <c r="B1336" s="33"/>
      <c r="C1336" s="1"/>
      <c r="D1336" s="1"/>
      <c r="E1336" s="1"/>
      <c r="F1336" s="20"/>
      <c r="G1336" s="21"/>
      <c r="M1336" s="1"/>
    </row>
    <row r="1337" spans="1:13" s="5" customFormat="1" x14ac:dyDescent="0.2">
      <c r="A1337" s="6"/>
      <c r="B1337" s="33"/>
      <c r="C1337" s="1"/>
      <c r="D1337" s="1"/>
      <c r="E1337" s="1"/>
      <c r="F1337" s="20"/>
      <c r="G1337" s="21"/>
      <c r="M1337" s="1"/>
    </row>
    <row r="1338" spans="1:13" s="5" customFormat="1" x14ac:dyDescent="0.2">
      <c r="A1338" s="6"/>
      <c r="B1338" s="33"/>
      <c r="C1338" s="1"/>
      <c r="D1338" s="1"/>
      <c r="E1338" s="1"/>
      <c r="F1338" s="20"/>
      <c r="G1338" s="21"/>
      <c r="M1338" s="1"/>
    </row>
    <row r="1339" spans="1:13" s="5" customFormat="1" x14ac:dyDescent="0.2">
      <c r="A1339" s="6"/>
      <c r="B1339" s="33"/>
      <c r="C1339" s="1"/>
      <c r="D1339" s="1"/>
      <c r="E1339" s="1"/>
      <c r="F1339" s="20"/>
      <c r="G1339" s="21"/>
      <c r="M1339" s="1"/>
    </row>
    <row r="1340" spans="1:13" s="5" customFormat="1" x14ac:dyDescent="0.2">
      <c r="A1340" s="6"/>
      <c r="B1340" s="33"/>
      <c r="C1340" s="1"/>
      <c r="D1340" s="1"/>
      <c r="E1340" s="1"/>
      <c r="F1340" s="20"/>
      <c r="G1340" s="21"/>
      <c r="M1340" s="1"/>
    </row>
    <row r="1341" spans="1:13" s="5" customFormat="1" x14ac:dyDescent="0.2">
      <c r="A1341" s="6"/>
      <c r="B1341" s="33"/>
      <c r="C1341" s="1"/>
      <c r="D1341" s="1"/>
      <c r="E1341" s="1"/>
      <c r="F1341" s="20"/>
      <c r="G1341" s="21"/>
      <c r="M1341" s="1"/>
    </row>
    <row r="1342" spans="1:13" s="5" customFormat="1" x14ac:dyDescent="0.2">
      <c r="A1342" s="6"/>
      <c r="B1342" s="33"/>
      <c r="C1342" s="1"/>
      <c r="D1342" s="1"/>
      <c r="E1342" s="1"/>
      <c r="F1342" s="20"/>
      <c r="G1342" s="21"/>
      <c r="M1342" s="1"/>
    </row>
    <row r="1343" spans="1:13" s="5" customFormat="1" x14ac:dyDescent="0.2">
      <c r="A1343" s="6"/>
      <c r="B1343" s="33"/>
      <c r="C1343" s="1"/>
      <c r="D1343" s="1"/>
      <c r="E1343" s="1"/>
      <c r="F1343" s="20"/>
      <c r="G1343" s="21"/>
      <c r="M1343" s="1"/>
    </row>
    <row r="1344" spans="1:13" s="5" customFormat="1" x14ac:dyDescent="0.2">
      <c r="A1344" s="6"/>
      <c r="B1344" s="33"/>
      <c r="C1344" s="1"/>
      <c r="D1344" s="1"/>
      <c r="E1344" s="1"/>
      <c r="F1344" s="20"/>
      <c r="G1344" s="21"/>
      <c r="M1344" s="1"/>
    </row>
    <row r="1345" spans="1:13" s="5" customFormat="1" x14ac:dyDescent="0.2">
      <c r="A1345" s="6"/>
      <c r="B1345" s="33"/>
      <c r="C1345" s="1"/>
      <c r="D1345" s="1"/>
      <c r="E1345" s="1"/>
      <c r="F1345" s="20"/>
      <c r="G1345" s="21"/>
      <c r="M1345" s="1"/>
    </row>
    <row r="1346" spans="1:13" s="5" customFormat="1" x14ac:dyDescent="0.2">
      <c r="A1346" s="6"/>
      <c r="B1346" s="33"/>
      <c r="C1346" s="1"/>
      <c r="D1346" s="1"/>
      <c r="E1346" s="1"/>
      <c r="F1346" s="20"/>
      <c r="G1346" s="21"/>
      <c r="M1346" s="1"/>
    </row>
    <row r="1347" spans="1:13" s="5" customFormat="1" x14ac:dyDescent="0.2">
      <c r="A1347" s="6"/>
      <c r="B1347" s="33"/>
      <c r="C1347" s="1"/>
      <c r="D1347" s="1"/>
      <c r="E1347" s="1"/>
      <c r="F1347" s="20"/>
      <c r="G1347" s="21"/>
      <c r="M1347" s="1"/>
    </row>
    <row r="1348" spans="1:13" s="5" customFormat="1" x14ac:dyDescent="0.2">
      <c r="A1348" s="6"/>
      <c r="B1348" s="33"/>
      <c r="C1348" s="1"/>
      <c r="D1348" s="1"/>
      <c r="E1348" s="1"/>
      <c r="F1348" s="20"/>
      <c r="G1348" s="21"/>
      <c r="M1348" s="1"/>
    </row>
    <row r="1349" spans="1:13" s="5" customFormat="1" x14ac:dyDescent="0.2">
      <c r="A1349" s="6"/>
      <c r="B1349" s="33"/>
      <c r="C1349" s="1"/>
      <c r="D1349" s="1"/>
      <c r="E1349" s="1"/>
      <c r="F1349" s="20"/>
      <c r="G1349" s="21"/>
      <c r="M1349" s="1"/>
    </row>
    <row r="1350" spans="1:13" s="5" customFormat="1" x14ac:dyDescent="0.2">
      <c r="A1350" s="6"/>
      <c r="B1350" s="33"/>
      <c r="C1350" s="1"/>
      <c r="D1350" s="1"/>
      <c r="E1350" s="1"/>
      <c r="F1350" s="20"/>
      <c r="G1350" s="21"/>
      <c r="M1350" s="1"/>
    </row>
    <row r="1351" spans="1:13" s="5" customFormat="1" x14ac:dyDescent="0.2">
      <c r="A1351" s="6"/>
      <c r="B1351" s="33"/>
      <c r="C1351" s="1"/>
      <c r="D1351" s="1"/>
      <c r="E1351" s="1"/>
      <c r="F1351" s="20"/>
      <c r="G1351" s="21"/>
      <c r="M1351" s="1"/>
    </row>
    <row r="1352" spans="1:13" s="5" customFormat="1" x14ac:dyDescent="0.2">
      <c r="A1352" s="6"/>
      <c r="B1352" s="33"/>
      <c r="C1352" s="1"/>
      <c r="D1352" s="1"/>
      <c r="E1352" s="1"/>
      <c r="F1352" s="20"/>
      <c r="G1352" s="21"/>
      <c r="M1352" s="1"/>
    </row>
    <row r="1353" spans="1:13" s="5" customFormat="1" x14ac:dyDescent="0.2">
      <c r="A1353" s="6"/>
      <c r="B1353" s="33"/>
      <c r="C1353" s="1"/>
      <c r="D1353" s="1"/>
      <c r="E1353" s="1"/>
      <c r="F1353" s="20"/>
      <c r="G1353" s="21"/>
      <c r="M1353" s="1"/>
    </row>
    <row r="1354" spans="1:13" s="5" customFormat="1" x14ac:dyDescent="0.2">
      <c r="A1354" s="6"/>
      <c r="B1354" s="33"/>
      <c r="C1354" s="1"/>
      <c r="D1354" s="1"/>
      <c r="E1354" s="1"/>
      <c r="F1354" s="20"/>
      <c r="G1354" s="21"/>
      <c r="M1354" s="1"/>
    </row>
    <row r="1355" spans="1:13" s="5" customFormat="1" x14ac:dyDescent="0.2">
      <c r="A1355" s="6"/>
      <c r="B1355" s="33"/>
      <c r="C1355" s="1"/>
      <c r="D1355" s="1"/>
      <c r="E1355" s="1"/>
      <c r="F1355" s="20"/>
      <c r="G1355" s="21"/>
      <c r="M1355" s="1"/>
    </row>
    <row r="1356" spans="1:13" s="5" customFormat="1" x14ac:dyDescent="0.2">
      <c r="A1356" s="6"/>
      <c r="B1356" s="33"/>
      <c r="C1356" s="1"/>
      <c r="D1356" s="1"/>
      <c r="E1356" s="1"/>
      <c r="F1356" s="20"/>
      <c r="G1356" s="21"/>
      <c r="M1356" s="1"/>
    </row>
    <row r="1357" spans="1:13" s="5" customFormat="1" x14ac:dyDescent="0.2">
      <c r="A1357" s="6"/>
      <c r="B1357" s="33"/>
      <c r="C1357" s="1"/>
      <c r="D1357" s="1"/>
      <c r="E1357" s="1"/>
      <c r="F1357" s="20"/>
      <c r="G1357" s="21"/>
      <c r="M1357" s="1"/>
    </row>
    <row r="1358" spans="1:13" s="5" customFormat="1" x14ac:dyDescent="0.2">
      <c r="A1358" s="6"/>
      <c r="B1358" s="33"/>
      <c r="C1358" s="1"/>
      <c r="D1358" s="1"/>
      <c r="E1358" s="1"/>
      <c r="F1358" s="20"/>
      <c r="G1358" s="21"/>
      <c r="M1358" s="1"/>
    </row>
    <row r="1359" spans="1:13" s="5" customFormat="1" x14ac:dyDescent="0.2">
      <c r="A1359" s="6"/>
      <c r="B1359" s="33"/>
      <c r="C1359" s="1"/>
      <c r="D1359" s="1"/>
      <c r="E1359" s="1"/>
      <c r="F1359" s="20"/>
      <c r="G1359" s="21"/>
      <c r="M1359" s="1"/>
    </row>
    <row r="1360" spans="1:13" s="5" customFormat="1" x14ac:dyDescent="0.2">
      <c r="A1360" s="6"/>
      <c r="B1360" s="33"/>
      <c r="C1360" s="1"/>
      <c r="D1360" s="1"/>
      <c r="E1360" s="1"/>
      <c r="F1360" s="20"/>
      <c r="G1360" s="21"/>
      <c r="M1360" s="1"/>
    </row>
    <row r="1361" spans="1:13" s="5" customFormat="1" x14ac:dyDescent="0.2">
      <c r="A1361" s="6"/>
      <c r="B1361" s="33"/>
      <c r="C1361" s="1"/>
      <c r="D1361" s="1"/>
      <c r="E1361" s="1"/>
      <c r="F1361" s="20"/>
      <c r="G1361" s="21"/>
      <c r="M1361" s="1"/>
    </row>
    <row r="1362" spans="1:13" s="5" customFormat="1" x14ac:dyDescent="0.2">
      <c r="A1362" s="6"/>
      <c r="B1362" s="33"/>
      <c r="C1362" s="1"/>
      <c r="D1362" s="1"/>
      <c r="E1362" s="1"/>
      <c r="F1362" s="20"/>
      <c r="G1362" s="21"/>
      <c r="M1362" s="1"/>
    </row>
    <row r="1363" spans="1:13" s="5" customFormat="1" x14ac:dyDescent="0.2">
      <c r="A1363" s="6"/>
      <c r="B1363" s="33"/>
      <c r="C1363" s="1"/>
      <c r="D1363" s="1"/>
      <c r="E1363" s="1"/>
      <c r="F1363" s="20"/>
      <c r="G1363" s="21"/>
      <c r="M1363" s="1"/>
    </row>
    <row r="1364" spans="1:13" s="5" customFormat="1" x14ac:dyDescent="0.2">
      <c r="A1364" s="6"/>
      <c r="B1364" s="33"/>
      <c r="C1364" s="1"/>
      <c r="D1364" s="1"/>
      <c r="E1364" s="1"/>
      <c r="F1364" s="20"/>
      <c r="G1364" s="21"/>
      <c r="M1364" s="1"/>
    </row>
    <row r="1365" spans="1:13" s="5" customFormat="1" x14ac:dyDescent="0.2">
      <c r="A1365" s="6"/>
      <c r="B1365" s="33"/>
      <c r="C1365" s="1"/>
      <c r="D1365" s="1"/>
      <c r="E1365" s="1"/>
      <c r="F1365" s="20"/>
      <c r="G1365" s="21"/>
      <c r="M1365" s="1"/>
    </row>
    <row r="1366" spans="1:13" s="5" customFormat="1" x14ac:dyDescent="0.2">
      <c r="A1366" s="6"/>
      <c r="B1366" s="33"/>
      <c r="C1366" s="1"/>
      <c r="D1366" s="1"/>
      <c r="E1366" s="1"/>
      <c r="F1366" s="20"/>
      <c r="G1366" s="21"/>
      <c r="M1366" s="1"/>
    </row>
    <row r="1367" spans="1:13" s="5" customFormat="1" x14ac:dyDescent="0.2">
      <c r="A1367" s="6"/>
      <c r="B1367" s="33"/>
      <c r="C1367" s="1"/>
      <c r="D1367" s="1"/>
      <c r="E1367" s="1"/>
      <c r="F1367" s="20"/>
      <c r="G1367" s="21"/>
      <c r="M1367" s="1"/>
    </row>
    <row r="1368" spans="1:13" s="5" customFormat="1" x14ac:dyDescent="0.2">
      <c r="A1368" s="6"/>
      <c r="B1368" s="33"/>
      <c r="C1368" s="1"/>
      <c r="D1368" s="1"/>
      <c r="E1368" s="1"/>
      <c r="F1368" s="20"/>
      <c r="G1368" s="21"/>
      <c r="M1368" s="1"/>
    </row>
    <row r="1369" spans="1:13" s="5" customFormat="1" x14ac:dyDescent="0.2">
      <c r="A1369" s="6"/>
      <c r="B1369" s="33"/>
      <c r="C1369" s="1"/>
      <c r="D1369" s="1"/>
      <c r="E1369" s="1"/>
      <c r="F1369" s="20"/>
      <c r="G1369" s="21"/>
      <c r="M1369" s="1"/>
    </row>
    <row r="1370" spans="1:13" s="5" customFormat="1" x14ac:dyDescent="0.2">
      <c r="A1370" s="6"/>
      <c r="B1370" s="33"/>
      <c r="C1370" s="1"/>
      <c r="D1370" s="1"/>
      <c r="E1370" s="1"/>
      <c r="F1370" s="20"/>
      <c r="G1370" s="21"/>
      <c r="M1370" s="1"/>
    </row>
    <row r="1371" spans="1:13" s="5" customFormat="1" x14ac:dyDescent="0.2">
      <c r="A1371" s="6"/>
      <c r="B1371" s="33"/>
      <c r="C1371" s="1"/>
      <c r="D1371" s="1"/>
      <c r="E1371" s="1"/>
      <c r="F1371" s="20"/>
      <c r="G1371" s="21"/>
      <c r="M1371" s="1"/>
    </row>
    <row r="1372" spans="1:13" s="5" customFormat="1" x14ac:dyDescent="0.2">
      <c r="A1372" s="6"/>
      <c r="B1372" s="33"/>
      <c r="C1372" s="1"/>
      <c r="D1372" s="1"/>
      <c r="E1372" s="1"/>
      <c r="F1372" s="20"/>
      <c r="G1372" s="21"/>
      <c r="M1372" s="1"/>
    </row>
    <row r="1373" spans="1:13" s="5" customFormat="1" x14ac:dyDescent="0.2">
      <c r="A1373" s="6"/>
      <c r="B1373" s="33"/>
      <c r="C1373" s="1"/>
      <c r="D1373" s="1"/>
      <c r="E1373" s="1"/>
      <c r="F1373" s="20"/>
      <c r="G1373" s="21"/>
      <c r="M1373" s="1"/>
    </row>
    <row r="1374" spans="1:13" s="5" customFormat="1" x14ac:dyDescent="0.2">
      <c r="A1374" s="6"/>
      <c r="B1374" s="33"/>
      <c r="C1374" s="1"/>
      <c r="D1374" s="1"/>
      <c r="E1374" s="1"/>
      <c r="F1374" s="20"/>
      <c r="G1374" s="21"/>
      <c r="M1374" s="1"/>
    </row>
    <row r="1375" spans="1:13" s="5" customFormat="1" x14ac:dyDescent="0.2">
      <c r="A1375" s="6"/>
      <c r="B1375" s="33"/>
      <c r="C1375" s="1"/>
      <c r="D1375" s="1"/>
      <c r="E1375" s="1"/>
      <c r="F1375" s="20"/>
      <c r="G1375" s="21"/>
      <c r="M1375" s="1"/>
    </row>
    <row r="1376" spans="1:13" s="5" customFormat="1" x14ac:dyDescent="0.2">
      <c r="A1376" s="6"/>
      <c r="B1376" s="33"/>
      <c r="C1376" s="1"/>
      <c r="D1376" s="1"/>
      <c r="E1376" s="1"/>
      <c r="F1376" s="20"/>
      <c r="G1376" s="21"/>
      <c r="M1376" s="1"/>
    </row>
    <row r="1377" spans="1:13" s="5" customFormat="1" x14ac:dyDescent="0.2">
      <c r="A1377" s="6"/>
      <c r="B1377" s="33"/>
      <c r="C1377" s="1"/>
      <c r="D1377" s="1"/>
      <c r="E1377" s="1"/>
      <c r="F1377" s="20"/>
      <c r="G1377" s="21"/>
      <c r="M1377" s="1"/>
    </row>
    <row r="1378" spans="1:13" s="5" customFormat="1" x14ac:dyDescent="0.2">
      <c r="A1378" s="6"/>
      <c r="B1378" s="33"/>
      <c r="C1378" s="1"/>
      <c r="D1378" s="1"/>
      <c r="E1378" s="1"/>
      <c r="F1378" s="20"/>
      <c r="G1378" s="21"/>
      <c r="M1378" s="1"/>
    </row>
    <row r="1379" spans="1:13" s="5" customFormat="1" x14ac:dyDescent="0.2">
      <c r="A1379" s="6"/>
      <c r="B1379" s="33"/>
      <c r="C1379" s="1"/>
      <c r="D1379" s="1"/>
      <c r="E1379" s="1"/>
      <c r="F1379" s="20"/>
      <c r="G1379" s="21"/>
      <c r="M1379" s="1"/>
    </row>
    <row r="1380" spans="1:13" s="5" customFormat="1" x14ac:dyDescent="0.2">
      <c r="A1380" s="6"/>
      <c r="B1380" s="33"/>
      <c r="C1380" s="1"/>
      <c r="D1380" s="1"/>
      <c r="E1380" s="1"/>
      <c r="F1380" s="20"/>
      <c r="G1380" s="21"/>
      <c r="M1380" s="1"/>
    </row>
    <row r="1381" spans="1:13" s="5" customFormat="1" x14ac:dyDescent="0.2">
      <c r="A1381" s="6"/>
      <c r="B1381" s="33"/>
      <c r="C1381" s="1"/>
      <c r="D1381" s="1"/>
      <c r="E1381" s="1"/>
      <c r="F1381" s="20"/>
      <c r="G1381" s="21"/>
      <c r="M1381" s="1"/>
    </row>
    <row r="1382" spans="1:13" s="5" customFormat="1" x14ac:dyDescent="0.2">
      <c r="A1382" s="6"/>
      <c r="B1382" s="33"/>
      <c r="C1382" s="1"/>
      <c r="D1382" s="1"/>
      <c r="E1382" s="1"/>
      <c r="F1382" s="20"/>
      <c r="G1382" s="21"/>
      <c r="M1382" s="1"/>
    </row>
    <row r="1383" spans="1:13" s="5" customFormat="1" x14ac:dyDescent="0.2">
      <c r="A1383" s="6"/>
      <c r="B1383" s="33"/>
      <c r="C1383" s="1"/>
      <c r="D1383" s="1"/>
      <c r="E1383" s="1"/>
      <c r="F1383" s="20"/>
      <c r="G1383" s="21"/>
      <c r="M1383" s="1"/>
    </row>
    <row r="1384" spans="1:13" s="5" customFormat="1" x14ac:dyDescent="0.2">
      <c r="A1384" s="6"/>
      <c r="B1384" s="33"/>
      <c r="C1384" s="1"/>
      <c r="D1384" s="1"/>
      <c r="E1384" s="1"/>
      <c r="F1384" s="20"/>
      <c r="G1384" s="21"/>
      <c r="M1384" s="1"/>
    </row>
    <row r="1385" spans="1:13" s="5" customFormat="1" x14ac:dyDescent="0.2">
      <c r="A1385" s="6"/>
      <c r="B1385" s="33"/>
      <c r="C1385" s="1"/>
      <c r="D1385" s="1"/>
      <c r="E1385" s="1"/>
      <c r="F1385" s="20"/>
      <c r="G1385" s="21"/>
      <c r="M1385" s="1"/>
    </row>
    <row r="1386" spans="1:13" s="5" customFormat="1" x14ac:dyDescent="0.2">
      <c r="A1386" s="6"/>
      <c r="B1386" s="33"/>
      <c r="C1386" s="1"/>
      <c r="D1386" s="1"/>
      <c r="E1386" s="1"/>
      <c r="F1386" s="20"/>
      <c r="G1386" s="21"/>
      <c r="M1386" s="1"/>
    </row>
    <row r="1387" spans="1:13" s="5" customFormat="1" x14ac:dyDescent="0.2">
      <c r="A1387" s="6"/>
      <c r="B1387" s="33"/>
      <c r="C1387" s="1"/>
      <c r="D1387" s="1"/>
      <c r="E1387" s="1"/>
      <c r="F1387" s="20"/>
      <c r="G1387" s="21"/>
      <c r="M1387" s="1"/>
    </row>
    <row r="1388" spans="1:13" s="5" customFormat="1" x14ac:dyDescent="0.2">
      <c r="A1388" s="6"/>
      <c r="B1388" s="33"/>
      <c r="C1388" s="1"/>
      <c r="D1388" s="1"/>
      <c r="E1388" s="1"/>
      <c r="F1388" s="20"/>
      <c r="G1388" s="21"/>
      <c r="M1388" s="1"/>
    </row>
    <row r="1389" spans="1:13" s="5" customFormat="1" x14ac:dyDescent="0.2">
      <c r="A1389" s="6"/>
      <c r="B1389" s="33"/>
      <c r="C1389" s="1"/>
      <c r="D1389" s="1"/>
      <c r="E1389" s="1"/>
      <c r="F1389" s="20"/>
      <c r="G1389" s="21"/>
      <c r="M1389" s="1"/>
    </row>
    <row r="1390" spans="1:13" s="5" customFormat="1" x14ac:dyDescent="0.2">
      <c r="A1390" s="6"/>
      <c r="B1390" s="33"/>
      <c r="C1390" s="1"/>
      <c r="D1390" s="1"/>
      <c r="E1390" s="1"/>
      <c r="F1390" s="20"/>
      <c r="G1390" s="21"/>
      <c r="M1390" s="1"/>
    </row>
    <row r="1391" spans="1:13" s="5" customFormat="1" x14ac:dyDescent="0.2">
      <c r="A1391" s="6"/>
      <c r="B1391" s="33"/>
      <c r="C1391" s="1"/>
      <c r="D1391" s="1"/>
      <c r="E1391" s="1"/>
      <c r="F1391" s="20"/>
      <c r="G1391" s="21"/>
      <c r="M1391" s="1"/>
    </row>
    <row r="1392" spans="1:13" s="5" customFormat="1" x14ac:dyDescent="0.2">
      <c r="A1392" s="6"/>
      <c r="B1392" s="33"/>
      <c r="C1392" s="1"/>
      <c r="D1392" s="1"/>
      <c r="E1392" s="1"/>
      <c r="F1392" s="20"/>
      <c r="G1392" s="21"/>
      <c r="M1392" s="1"/>
    </row>
    <row r="1393" spans="1:13" s="5" customFormat="1" x14ac:dyDescent="0.2">
      <c r="A1393" s="6"/>
      <c r="B1393" s="33"/>
      <c r="C1393" s="1"/>
      <c r="D1393" s="1"/>
      <c r="E1393" s="1"/>
      <c r="F1393" s="20"/>
      <c r="G1393" s="21"/>
      <c r="M1393" s="1"/>
    </row>
    <row r="1394" spans="1:13" s="5" customFormat="1" x14ac:dyDescent="0.2">
      <c r="A1394" s="6"/>
      <c r="B1394" s="33"/>
      <c r="C1394" s="1"/>
      <c r="D1394" s="1"/>
      <c r="E1394" s="1"/>
      <c r="F1394" s="20"/>
      <c r="G1394" s="21"/>
      <c r="M1394" s="1"/>
    </row>
    <row r="1395" spans="1:13" s="5" customFormat="1" x14ac:dyDescent="0.2">
      <c r="A1395" s="6"/>
      <c r="B1395" s="33"/>
      <c r="C1395" s="1"/>
      <c r="D1395" s="1"/>
      <c r="E1395" s="1"/>
      <c r="F1395" s="20"/>
      <c r="G1395" s="21"/>
      <c r="M1395" s="1"/>
    </row>
    <row r="1396" spans="1:13" s="5" customFormat="1" x14ac:dyDescent="0.2">
      <c r="A1396" s="6"/>
      <c r="B1396" s="33"/>
      <c r="C1396" s="1"/>
      <c r="D1396" s="1"/>
      <c r="E1396" s="1"/>
      <c r="F1396" s="20"/>
      <c r="G1396" s="21"/>
      <c r="M1396" s="1"/>
    </row>
    <row r="1397" spans="1:13" s="5" customFormat="1" x14ac:dyDescent="0.2">
      <c r="A1397" s="6"/>
      <c r="B1397" s="33"/>
      <c r="C1397" s="1"/>
      <c r="D1397" s="1"/>
      <c r="E1397" s="1"/>
      <c r="F1397" s="20"/>
      <c r="G1397" s="21"/>
      <c r="M1397" s="1"/>
    </row>
    <row r="1398" spans="1:13" s="5" customFormat="1" x14ac:dyDescent="0.2">
      <c r="A1398" s="6"/>
      <c r="B1398" s="33"/>
      <c r="C1398" s="1"/>
      <c r="D1398" s="1"/>
      <c r="E1398" s="1"/>
      <c r="F1398" s="20"/>
      <c r="G1398" s="21"/>
      <c r="M1398" s="1"/>
    </row>
    <row r="1399" spans="1:13" s="5" customFormat="1" x14ac:dyDescent="0.2">
      <c r="A1399" s="6"/>
      <c r="B1399" s="33"/>
      <c r="C1399" s="1"/>
      <c r="D1399" s="1"/>
      <c r="E1399" s="1"/>
      <c r="F1399" s="20"/>
      <c r="G1399" s="21"/>
      <c r="M1399" s="1"/>
    </row>
    <row r="1400" spans="1:13" s="5" customFormat="1" x14ac:dyDescent="0.2">
      <c r="A1400" s="6"/>
      <c r="B1400" s="33"/>
      <c r="C1400" s="1"/>
      <c r="D1400" s="1"/>
      <c r="E1400" s="1"/>
      <c r="F1400" s="20"/>
      <c r="G1400" s="21"/>
      <c r="M1400" s="1"/>
    </row>
    <row r="1401" spans="1:13" s="5" customFormat="1" x14ac:dyDescent="0.2">
      <c r="A1401" s="6"/>
      <c r="B1401" s="33"/>
      <c r="C1401" s="1"/>
      <c r="D1401" s="1"/>
      <c r="E1401" s="1"/>
      <c r="F1401" s="20"/>
      <c r="G1401" s="21"/>
      <c r="M1401" s="1"/>
    </row>
    <row r="1402" spans="1:13" s="5" customFormat="1" x14ac:dyDescent="0.2">
      <c r="A1402" s="6"/>
      <c r="B1402" s="33"/>
      <c r="C1402" s="1"/>
      <c r="D1402" s="1"/>
      <c r="E1402" s="1"/>
      <c r="F1402" s="20"/>
      <c r="G1402" s="21"/>
      <c r="M1402" s="1"/>
    </row>
    <row r="1403" spans="1:13" s="5" customFormat="1" x14ac:dyDescent="0.2">
      <c r="A1403" s="6"/>
      <c r="B1403" s="33"/>
      <c r="C1403" s="1"/>
      <c r="D1403" s="1"/>
      <c r="E1403" s="1"/>
      <c r="F1403" s="20"/>
      <c r="G1403" s="21"/>
      <c r="M1403" s="1"/>
    </row>
    <row r="1404" spans="1:13" s="5" customFormat="1" x14ac:dyDescent="0.2">
      <c r="A1404" s="6"/>
      <c r="B1404" s="33"/>
      <c r="C1404" s="1"/>
      <c r="D1404" s="1"/>
      <c r="E1404" s="1"/>
      <c r="F1404" s="20"/>
      <c r="G1404" s="21"/>
      <c r="M1404" s="1"/>
    </row>
    <row r="1405" spans="1:13" s="5" customFormat="1" x14ac:dyDescent="0.2">
      <c r="A1405" s="6"/>
      <c r="B1405" s="33"/>
      <c r="C1405" s="1"/>
      <c r="D1405" s="1"/>
      <c r="E1405" s="1"/>
      <c r="F1405" s="20"/>
      <c r="G1405" s="21"/>
      <c r="M1405" s="1"/>
    </row>
    <row r="1406" spans="1:13" s="5" customFormat="1" x14ac:dyDescent="0.2">
      <c r="A1406" s="6"/>
      <c r="B1406" s="33"/>
      <c r="C1406" s="1"/>
      <c r="D1406" s="1"/>
      <c r="E1406" s="1"/>
      <c r="F1406" s="20"/>
      <c r="G1406" s="21"/>
      <c r="M1406" s="1"/>
    </row>
    <row r="1407" spans="1:13" s="5" customFormat="1" x14ac:dyDescent="0.2">
      <c r="A1407" s="6"/>
      <c r="B1407" s="33"/>
      <c r="C1407" s="1"/>
      <c r="D1407" s="1"/>
      <c r="E1407" s="1"/>
      <c r="F1407" s="20"/>
      <c r="G1407" s="21"/>
      <c r="M1407" s="1"/>
    </row>
    <row r="1408" spans="1:13" s="5" customFormat="1" x14ac:dyDescent="0.2">
      <c r="A1408" s="6"/>
      <c r="B1408" s="33"/>
      <c r="C1408" s="1"/>
      <c r="D1408" s="1"/>
      <c r="E1408" s="1"/>
      <c r="F1408" s="20"/>
      <c r="G1408" s="21"/>
      <c r="M1408" s="1"/>
    </row>
    <row r="1409" spans="1:13" s="5" customFormat="1" x14ac:dyDescent="0.2">
      <c r="A1409" s="6"/>
      <c r="B1409" s="33"/>
      <c r="C1409" s="1"/>
      <c r="D1409" s="1"/>
      <c r="E1409" s="1"/>
      <c r="F1409" s="20"/>
      <c r="G1409" s="21"/>
      <c r="M1409" s="1"/>
    </row>
    <row r="1410" spans="1:13" s="5" customFormat="1" x14ac:dyDescent="0.2">
      <c r="A1410" s="6"/>
      <c r="B1410" s="33"/>
      <c r="C1410" s="1"/>
      <c r="D1410" s="1"/>
      <c r="E1410" s="1"/>
      <c r="F1410" s="20"/>
      <c r="G1410" s="21"/>
      <c r="M1410" s="1"/>
    </row>
    <row r="1411" spans="1:13" s="5" customFormat="1" x14ac:dyDescent="0.2">
      <c r="A1411" s="6"/>
      <c r="B1411" s="33"/>
      <c r="C1411" s="1"/>
      <c r="D1411" s="1"/>
      <c r="E1411" s="1"/>
      <c r="F1411" s="20"/>
      <c r="G1411" s="21"/>
      <c r="M1411" s="1"/>
    </row>
    <row r="1412" spans="1:13" s="5" customFormat="1" x14ac:dyDescent="0.2">
      <c r="A1412" s="6"/>
      <c r="B1412" s="33"/>
      <c r="C1412" s="1"/>
      <c r="D1412" s="1"/>
      <c r="E1412" s="1"/>
      <c r="F1412" s="20"/>
      <c r="G1412" s="21"/>
      <c r="M1412" s="1"/>
    </row>
    <row r="1413" spans="1:13" s="5" customFormat="1" x14ac:dyDescent="0.2">
      <c r="A1413" s="6"/>
      <c r="B1413" s="33"/>
      <c r="C1413" s="1"/>
      <c r="D1413" s="1"/>
      <c r="E1413" s="1"/>
      <c r="F1413" s="20"/>
      <c r="G1413" s="21"/>
      <c r="M1413" s="1"/>
    </row>
    <row r="1414" spans="1:13" s="5" customFormat="1" x14ac:dyDescent="0.2">
      <c r="A1414" s="6"/>
      <c r="B1414" s="33"/>
      <c r="C1414" s="1"/>
      <c r="D1414" s="1"/>
      <c r="E1414" s="1"/>
      <c r="F1414" s="20"/>
      <c r="G1414" s="21"/>
      <c r="M1414" s="1"/>
    </row>
    <row r="1415" spans="1:13" s="5" customFormat="1" x14ac:dyDescent="0.2">
      <c r="A1415" s="6"/>
      <c r="B1415" s="33"/>
      <c r="C1415" s="1"/>
      <c r="D1415" s="1"/>
      <c r="E1415" s="1"/>
      <c r="F1415" s="20"/>
      <c r="G1415" s="21"/>
      <c r="M1415" s="1"/>
    </row>
    <row r="1416" spans="1:13" s="5" customFormat="1" x14ac:dyDescent="0.2">
      <c r="A1416" s="6"/>
      <c r="B1416" s="33"/>
      <c r="C1416" s="1"/>
      <c r="D1416" s="1"/>
      <c r="E1416" s="1"/>
      <c r="F1416" s="20"/>
      <c r="G1416" s="21"/>
      <c r="M1416" s="1"/>
    </row>
    <row r="1417" spans="1:13" s="5" customFormat="1" x14ac:dyDescent="0.2">
      <c r="A1417" s="6"/>
      <c r="B1417" s="33"/>
      <c r="C1417" s="1"/>
      <c r="D1417" s="1"/>
      <c r="E1417" s="1"/>
      <c r="F1417" s="20"/>
      <c r="G1417" s="21"/>
      <c r="M1417" s="1"/>
    </row>
    <row r="1418" spans="1:13" s="5" customFormat="1" x14ac:dyDescent="0.2">
      <c r="A1418" s="6"/>
      <c r="B1418" s="33"/>
      <c r="C1418" s="1"/>
      <c r="D1418" s="1"/>
      <c r="E1418" s="1"/>
      <c r="F1418" s="20"/>
      <c r="G1418" s="21"/>
      <c r="M1418" s="1"/>
    </row>
    <row r="1419" spans="1:13" s="5" customFormat="1" x14ac:dyDescent="0.2">
      <c r="A1419" s="6"/>
      <c r="B1419" s="33"/>
      <c r="C1419" s="1"/>
      <c r="D1419" s="1"/>
      <c r="E1419" s="1"/>
      <c r="F1419" s="20"/>
      <c r="G1419" s="21"/>
      <c r="M1419" s="1"/>
    </row>
    <row r="1420" spans="1:13" s="5" customFormat="1" x14ac:dyDescent="0.2">
      <c r="A1420" s="6"/>
      <c r="B1420" s="33"/>
      <c r="C1420" s="1"/>
      <c r="D1420" s="1"/>
      <c r="E1420" s="1"/>
      <c r="F1420" s="20"/>
      <c r="G1420" s="21"/>
      <c r="M1420" s="1"/>
    </row>
    <row r="1421" spans="1:13" s="5" customFormat="1" x14ac:dyDescent="0.2">
      <c r="A1421" s="6"/>
      <c r="B1421" s="33"/>
      <c r="C1421" s="1"/>
      <c r="D1421" s="1"/>
      <c r="E1421" s="1"/>
      <c r="F1421" s="20"/>
      <c r="G1421" s="21"/>
      <c r="M1421" s="1"/>
    </row>
    <row r="1422" spans="1:13" s="5" customFormat="1" x14ac:dyDescent="0.2">
      <c r="A1422" s="6"/>
      <c r="B1422" s="33"/>
      <c r="C1422" s="1"/>
      <c r="D1422" s="1"/>
      <c r="E1422" s="1"/>
      <c r="F1422" s="20"/>
      <c r="G1422" s="21"/>
      <c r="M1422" s="1"/>
    </row>
    <row r="1423" spans="1:13" s="5" customFormat="1" x14ac:dyDescent="0.2">
      <c r="A1423" s="6"/>
      <c r="B1423" s="33"/>
      <c r="C1423" s="1"/>
      <c r="D1423" s="1"/>
      <c r="E1423" s="1"/>
      <c r="F1423" s="20"/>
      <c r="G1423" s="21"/>
      <c r="M1423" s="1"/>
    </row>
    <row r="1424" spans="1:13" s="5" customFormat="1" x14ac:dyDescent="0.2">
      <c r="A1424" s="6"/>
      <c r="B1424" s="33"/>
      <c r="C1424" s="1"/>
      <c r="D1424" s="1"/>
      <c r="E1424" s="1"/>
      <c r="F1424" s="20"/>
      <c r="G1424" s="21"/>
      <c r="M1424" s="1"/>
    </row>
    <row r="1425" spans="1:13" s="5" customFormat="1" x14ac:dyDescent="0.2">
      <c r="A1425" s="6"/>
      <c r="B1425" s="33"/>
      <c r="C1425" s="1"/>
      <c r="D1425" s="1"/>
      <c r="E1425" s="1"/>
      <c r="F1425" s="20"/>
      <c r="G1425" s="21"/>
      <c r="M1425" s="1"/>
    </row>
    <row r="1426" spans="1:13" s="5" customFormat="1" x14ac:dyDescent="0.2">
      <c r="A1426" s="6"/>
      <c r="B1426" s="33"/>
      <c r="C1426" s="1"/>
      <c r="D1426" s="1"/>
      <c r="E1426" s="1"/>
      <c r="F1426" s="20"/>
      <c r="G1426" s="21"/>
      <c r="M1426" s="1"/>
    </row>
    <row r="1427" spans="1:13" s="5" customFormat="1" x14ac:dyDescent="0.2">
      <c r="A1427" s="6"/>
      <c r="B1427" s="33"/>
      <c r="C1427" s="1"/>
      <c r="D1427" s="1"/>
      <c r="E1427" s="1"/>
      <c r="F1427" s="20"/>
      <c r="G1427" s="21"/>
      <c r="M1427" s="1"/>
    </row>
    <row r="1428" spans="1:13" s="5" customFormat="1" x14ac:dyDescent="0.2">
      <c r="A1428" s="6"/>
      <c r="B1428" s="33"/>
      <c r="C1428" s="1"/>
      <c r="D1428" s="1"/>
      <c r="E1428" s="1"/>
      <c r="F1428" s="20"/>
      <c r="G1428" s="21"/>
      <c r="M1428" s="1"/>
    </row>
    <row r="1429" spans="1:13" s="5" customFormat="1" x14ac:dyDescent="0.2">
      <c r="A1429" s="6"/>
      <c r="B1429" s="33"/>
      <c r="C1429" s="1"/>
      <c r="D1429" s="1"/>
      <c r="E1429" s="1"/>
      <c r="F1429" s="20"/>
      <c r="G1429" s="21"/>
      <c r="M1429" s="1"/>
    </row>
    <row r="1430" spans="1:13" s="5" customFormat="1" x14ac:dyDescent="0.2">
      <c r="A1430" s="6"/>
      <c r="B1430" s="33"/>
      <c r="C1430" s="1"/>
      <c r="D1430" s="1"/>
      <c r="E1430" s="1"/>
      <c r="F1430" s="20"/>
      <c r="G1430" s="21"/>
      <c r="M1430" s="1"/>
    </row>
    <row r="1431" spans="1:13" s="5" customFormat="1" x14ac:dyDescent="0.2">
      <c r="A1431" s="6"/>
      <c r="B1431" s="33"/>
      <c r="C1431" s="1"/>
      <c r="D1431" s="1"/>
      <c r="E1431" s="1"/>
      <c r="F1431" s="20"/>
      <c r="G1431" s="21"/>
      <c r="M1431" s="1"/>
    </row>
    <row r="1432" spans="1:13" s="5" customFormat="1" x14ac:dyDescent="0.2">
      <c r="A1432" s="6"/>
      <c r="B1432" s="33"/>
      <c r="C1432" s="1"/>
      <c r="D1432" s="1"/>
      <c r="E1432" s="1"/>
      <c r="F1432" s="20"/>
      <c r="G1432" s="21"/>
      <c r="M1432" s="1"/>
    </row>
    <row r="1433" spans="1:13" s="5" customFormat="1" x14ac:dyDescent="0.2">
      <c r="A1433" s="6"/>
      <c r="B1433" s="33"/>
      <c r="C1433" s="1"/>
      <c r="D1433" s="1"/>
      <c r="E1433" s="1"/>
      <c r="F1433" s="20"/>
      <c r="G1433" s="21"/>
      <c r="M1433" s="1"/>
    </row>
    <row r="1434" spans="1:13" s="5" customFormat="1" x14ac:dyDescent="0.2">
      <c r="A1434" s="6"/>
      <c r="B1434" s="33"/>
      <c r="C1434" s="1"/>
      <c r="D1434" s="1"/>
      <c r="E1434" s="1"/>
      <c r="F1434" s="20"/>
      <c r="G1434" s="21"/>
      <c r="M1434" s="1"/>
    </row>
    <row r="1435" spans="1:13" s="5" customFormat="1" x14ac:dyDescent="0.2">
      <c r="A1435" s="6"/>
      <c r="B1435" s="33"/>
      <c r="C1435" s="1"/>
      <c r="D1435" s="1"/>
      <c r="E1435" s="1"/>
      <c r="F1435" s="20"/>
      <c r="G1435" s="21"/>
      <c r="M1435" s="1"/>
    </row>
    <row r="1436" spans="1:13" s="5" customFormat="1" x14ac:dyDescent="0.2">
      <c r="A1436" s="6"/>
      <c r="B1436" s="33"/>
      <c r="C1436" s="1"/>
      <c r="D1436" s="1"/>
      <c r="E1436" s="1"/>
      <c r="F1436" s="20"/>
      <c r="G1436" s="21"/>
      <c r="M1436" s="1"/>
    </row>
    <row r="1437" spans="1:13" s="5" customFormat="1" x14ac:dyDescent="0.2">
      <c r="A1437" s="6"/>
      <c r="B1437" s="33"/>
      <c r="C1437" s="1"/>
      <c r="D1437" s="1"/>
      <c r="E1437" s="1"/>
      <c r="F1437" s="20"/>
      <c r="G1437" s="21"/>
      <c r="M1437" s="1"/>
    </row>
    <row r="1438" spans="1:13" s="5" customFormat="1" x14ac:dyDescent="0.2">
      <c r="A1438" s="6"/>
      <c r="B1438" s="33"/>
      <c r="C1438" s="1"/>
      <c r="D1438" s="1"/>
      <c r="E1438" s="1"/>
      <c r="F1438" s="20"/>
      <c r="G1438" s="21"/>
      <c r="M1438" s="1"/>
    </row>
    <row r="1439" spans="1:13" s="5" customFormat="1" x14ac:dyDescent="0.2">
      <c r="A1439" s="6"/>
      <c r="B1439" s="33"/>
      <c r="C1439" s="1"/>
      <c r="D1439" s="1"/>
      <c r="E1439" s="1"/>
      <c r="F1439" s="20"/>
      <c r="G1439" s="21"/>
      <c r="M1439" s="1"/>
    </row>
    <row r="1440" spans="1:13" s="5" customFormat="1" x14ac:dyDescent="0.2">
      <c r="A1440" s="6"/>
      <c r="B1440" s="33"/>
      <c r="C1440" s="1"/>
      <c r="D1440" s="1"/>
      <c r="E1440" s="1"/>
      <c r="F1440" s="20"/>
      <c r="G1440" s="21"/>
      <c r="M1440" s="1"/>
    </row>
    <row r="1441" spans="1:13" s="5" customFormat="1" x14ac:dyDescent="0.2">
      <c r="A1441" s="6"/>
      <c r="B1441" s="33"/>
      <c r="C1441" s="1"/>
      <c r="D1441" s="1"/>
      <c r="E1441" s="1"/>
      <c r="F1441" s="20"/>
      <c r="G1441" s="21"/>
      <c r="M1441" s="1"/>
    </row>
    <row r="1442" spans="1:13" s="5" customFormat="1" x14ac:dyDescent="0.2">
      <c r="A1442" s="6"/>
      <c r="B1442" s="33"/>
      <c r="C1442" s="1"/>
      <c r="D1442" s="1"/>
      <c r="E1442" s="1"/>
      <c r="F1442" s="20"/>
      <c r="G1442" s="21"/>
      <c r="M1442" s="1"/>
    </row>
    <row r="1443" spans="1:13" s="5" customFormat="1" x14ac:dyDescent="0.2">
      <c r="A1443" s="6"/>
      <c r="B1443" s="33"/>
      <c r="C1443" s="1"/>
      <c r="D1443" s="1"/>
      <c r="E1443" s="1"/>
      <c r="F1443" s="20"/>
      <c r="G1443" s="21"/>
      <c r="M1443" s="1"/>
    </row>
    <row r="1444" spans="1:13" s="5" customFormat="1" x14ac:dyDescent="0.2">
      <c r="A1444" s="6"/>
      <c r="B1444" s="33"/>
      <c r="C1444" s="1"/>
      <c r="D1444" s="1"/>
      <c r="E1444" s="1"/>
      <c r="F1444" s="20"/>
      <c r="G1444" s="21"/>
      <c r="M1444" s="1"/>
    </row>
    <row r="1445" spans="1:13" s="5" customFormat="1" x14ac:dyDescent="0.2">
      <c r="A1445" s="6"/>
      <c r="B1445" s="33"/>
      <c r="C1445" s="1"/>
      <c r="D1445" s="1"/>
      <c r="E1445" s="1"/>
      <c r="F1445" s="20"/>
      <c r="G1445" s="21"/>
      <c r="M1445" s="1"/>
    </row>
    <row r="1446" spans="1:13" s="5" customFormat="1" x14ac:dyDescent="0.2">
      <c r="A1446" s="6"/>
      <c r="B1446" s="33"/>
      <c r="C1446" s="1"/>
      <c r="D1446" s="1"/>
      <c r="E1446" s="1"/>
      <c r="F1446" s="20"/>
      <c r="G1446" s="21"/>
      <c r="M1446" s="1"/>
    </row>
    <row r="1447" spans="1:13" s="5" customFormat="1" x14ac:dyDescent="0.2">
      <c r="A1447" s="6"/>
      <c r="B1447" s="33"/>
      <c r="C1447" s="1"/>
      <c r="D1447" s="1"/>
      <c r="E1447" s="1"/>
      <c r="F1447" s="20"/>
      <c r="G1447" s="21"/>
      <c r="M1447" s="1"/>
    </row>
    <row r="1448" spans="1:13" s="5" customFormat="1" x14ac:dyDescent="0.2">
      <c r="A1448" s="6"/>
      <c r="B1448" s="33"/>
      <c r="C1448" s="1"/>
      <c r="D1448" s="1"/>
      <c r="E1448" s="1"/>
      <c r="F1448" s="20"/>
      <c r="G1448" s="21"/>
      <c r="M1448" s="1"/>
    </row>
    <row r="1449" spans="1:13" s="5" customFormat="1" x14ac:dyDescent="0.2">
      <c r="A1449" s="6"/>
      <c r="B1449" s="33"/>
      <c r="C1449" s="1"/>
      <c r="D1449" s="1"/>
      <c r="E1449" s="1"/>
      <c r="F1449" s="20"/>
      <c r="G1449" s="21"/>
      <c r="M1449" s="1"/>
    </row>
    <row r="1450" spans="1:13" s="5" customFormat="1" x14ac:dyDescent="0.2">
      <c r="A1450" s="6"/>
      <c r="B1450" s="33"/>
      <c r="C1450" s="1"/>
      <c r="D1450" s="1"/>
      <c r="E1450" s="1"/>
      <c r="F1450" s="20"/>
      <c r="G1450" s="21"/>
      <c r="M1450" s="1"/>
    </row>
    <row r="1451" spans="1:13" s="5" customFormat="1" x14ac:dyDescent="0.2">
      <c r="A1451" s="6"/>
      <c r="B1451" s="33"/>
      <c r="C1451" s="1"/>
      <c r="D1451" s="1"/>
      <c r="E1451" s="1"/>
      <c r="F1451" s="20"/>
      <c r="G1451" s="21"/>
      <c r="M1451" s="1"/>
    </row>
    <row r="1452" spans="1:13" s="5" customFormat="1" x14ac:dyDescent="0.2">
      <c r="A1452" s="6"/>
      <c r="B1452" s="33"/>
      <c r="C1452" s="1"/>
      <c r="D1452" s="1"/>
      <c r="E1452" s="1"/>
      <c r="F1452" s="20"/>
      <c r="G1452" s="21"/>
      <c r="M1452" s="1"/>
    </row>
    <row r="1453" spans="1:13" s="5" customFormat="1" x14ac:dyDescent="0.2">
      <c r="A1453" s="6"/>
      <c r="B1453" s="33"/>
      <c r="C1453" s="1"/>
      <c r="D1453" s="1"/>
      <c r="E1453" s="1"/>
      <c r="F1453" s="20"/>
      <c r="G1453" s="21"/>
      <c r="M1453" s="1"/>
    </row>
    <row r="1454" spans="1:13" s="5" customFormat="1" x14ac:dyDescent="0.2">
      <c r="A1454" s="6"/>
      <c r="B1454" s="33"/>
      <c r="C1454" s="1"/>
      <c r="D1454" s="1"/>
      <c r="E1454" s="1"/>
      <c r="F1454" s="20"/>
      <c r="G1454" s="21"/>
      <c r="M1454" s="1"/>
    </row>
    <row r="1455" spans="1:13" s="5" customFormat="1" x14ac:dyDescent="0.2">
      <c r="A1455" s="6"/>
      <c r="B1455" s="33"/>
      <c r="C1455" s="1"/>
      <c r="D1455" s="1"/>
      <c r="E1455" s="1"/>
      <c r="F1455" s="20"/>
      <c r="G1455" s="21"/>
      <c r="M1455" s="1"/>
    </row>
    <row r="1456" spans="1:13" s="5" customFormat="1" x14ac:dyDescent="0.2">
      <c r="A1456" s="6"/>
      <c r="B1456" s="33"/>
      <c r="C1456" s="1"/>
      <c r="D1456" s="1"/>
      <c r="E1456" s="1"/>
      <c r="F1456" s="20"/>
      <c r="G1456" s="21"/>
      <c r="M1456" s="1"/>
    </row>
    <row r="1457" spans="1:13" s="5" customFormat="1" x14ac:dyDescent="0.2">
      <c r="A1457" s="6"/>
      <c r="B1457" s="33"/>
      <c r="C1457" s="1"/>
      <c r="D1457" s="1"/>
      <c r="E1457" s="1"/>
      <c r="F1457" s="20"/>
      <c r="G1457" s="21"/>
      <c r="M1457" s="1"/>
    </row>
    <row r="1458" spans="1:13" s="5" customFormat="1" x14ac:dyDescent="0.2">
      <c r="A1458" s="6"/>
      <c r="B1458" s="33"/>
      <c r="C1458" s="1"/>
      <c r="D1458" s="1"/>
      <c r="E1458" s="1"/>
      <c r="F1458" s="20"/>
      <c r="G1458" s="21"/>
      <c r="M1458" s="1"/>
    </row>
    <row r="1459" spans="1:13" s="5" customFormat="1" x14ac:dyDescent="0.2">
      <c r="A1459" s="6"/>
      <c r="B1459" s="33"/>
      <c r="C1459" s="1"/>
      <c r="D1459" s="1"/>
      <c r="E1459" s="1"/>
      <c r="F1459" s="20"/>
      <c r="G1459" s="21"/>
      <c r="M1459" s="1"/>
    </row>
    <row r="1460" spans="1:13" s="5" customFormat="1" x14ac:dyDescent="0.2">
      <c r="A1460" s="6"/>
      <c r="B1460" s="33"/>
      <c r="C1460" s="1"/>
      <c r="D1460" s="1"/>
      <c r="E1460" s="1"/>
      <c r="F1460" s="20"/>
      <c r="G1460" s="21"/>
      <c r="M1460" s="1"/>
    </row>
    <row r="1461" spans="1:13" s="5" customFormat="1" x14ac:dyDescent="0.2">
      <c r="A1461" s="6"/>
      <c r="B1461" s="33"/>
      <c r="C1461" s="1"/>
      <c r="D1461" s="1"/>
      <c r="E1461" s="1"/>
      <c r="F1461" s="20"/>
      <c r="G1461" s="21"/>
      <c r="M1461" s="1"/>
    </row>
    <row r="1462" spans="1:13" s="5" customFormat="1" x14ac:dyDescent="0.2">
      <c r="A1462" s="6"/>
      <c r="B1462" s="33"/>
      <c r="C1462" s="1"/>
      <c r="D1462" s="1"/>
      <c r="E1462" s="1"/>
      <c r="F1462" s="20"/>
      <c r="G1462" s="21"/>
      <c r="M1462" s="1"/>
    </row>
    <row r="1463" spans="1:13" s="5" customFormat="1" x14ac:dyDescent="0.2">
      <c r="A1463" s="6"/>
      <c r="B1463" s="33"/>
      <c r="C1463" s="1"/>
      <c r="D1463" s="1"/>
      <c r="E1463" s="1"/>
      <c r="F1463" s="20"/>
      <c r="G1463" s="21"/>
      <c r="M1463" s="1"/>
    </row>
    <row r="1464" spans="1:13" s="5" customFormat="1" x14ac:dyDescent="0.2">
      <c r="A1464" s="6"/>
      <c r="B1464" s="33"/>
      <c r="C1464" s="1"/>
      <c r="D1464" s="1"/>
      <c r="E1464" s="1"/>
      <c r="F1464" s="20"/>
      <c r="G1464" s="21"/>
      <c r="M1464" s="1"/>
    </row>
    <row r="1465" spans="1:13" s="5" customFormat="1" x14ac:dyDescent="0.2">
      <c r="A1465" s="6"/>
      <c r="B1465" s="33"/>
      <c r="C1465" s="1"/>
      <c r="D1465" s="1"/>
      <c r="E1465" s="1"/>
      <c r="F1465" s="20"/>
      <c r="G1465" s="21"/>
      <c r="M1465" s="1"/>
    </row>
    <row r="1466" spans="1:13" s="5" customFormat="1" x14ac:dyDescent="0.2">
      <c r="A1466" s="6"/>
      <c r="B1466" s="33"/>
      <c r="C1466" s="1"/>
      <c r="D1466" s="1"/>
      <c r="E1466" s="1"/>
      <c r="F1466" s="20"/>
      <c r="G1466" s="21"/>
      <c r="M1466" s="1"/>
    </row>
    <row r="1467" spans="1:13" s="5" customFormat="1" x14ac:dyDescent="0.2">
      <c r="A1467" s="6"/>
      <c r="B1467" s="33"/>
      <c r="C1467" s="1"/>
      <c r="D1467" s="1"/>
      <c r="E1467" s="1"/>
      <c r="F1467" s="20"/>
      <c r="G1467" s="21"/>
      <c r="M1467" s="1"/>
    </row>
    <row r="1468" spans="1:13" s="5" customFormat="1" x14ac:dyDescent="0.2">
      <c r="A1468" s="6"/>
      <c r="B1468" s="33"/>
      <c r="C1468" s="1"/>
      <c r="D1468" s="1"/>
      <c r="E1468" s="1"/>
      <c r="F1468" s="20"/>
      <c r="G1468" s="21"/>
      <c r="M1468" s="1"/>
    </row>
    <row r="1469" spans="1:13" s="5" customFormat="1" x14ac:dyDescent="0.2">
      <c r="A1469" s="6"/>
      <c r="B1469" s="33"/>
      <c r="C1469" s="1"/>
      <c r="D1469" s="1"/>
      <c r="E1469" s="1"/>
      <c r="F1469" s="20"/>
      <c r="G1469" s="21"/>
      <c r="M1469" s="1"/>
    </row>
    <row r="1470" spans="1:13" s="5" customFormat="1" x14ac:dyDescent="0.2">
      <c r="A1470" s="6"/>
      <c r="B1470" s="33"/>
      <c r="C1470" s="1"/>
      <c r="D1470" s="1"/>
      <c r="E1470" s="1"/>
      <c r="F1470" s="20"/>
      <c r="G1470" s="21"/>
      <c r="M1470" s="1"/>
    </row>
    <row r="1471" spans="1:13" s="5" customFormat="1" x14ac:dyDescent="0.2">
      <c r="A1471" s="6"/>
      <c r="B1471" s="33"/>
      <c r="C1471" s="1"/>
      <c r="D1471" s="1"/>
      <c r="E1471" s="1"/>
      <c r="F1471" s="20"/>
      <c r="G1471" s="21"/>
      <c r="M1471" s="1"/>
    </row>
    <row r="1472" spans="1:13" s="5" customFormat="1" x14ac:dyDescent="0.2">
      <c r="A1472" s="6"/>
      <c r="B1472" s="33"/>
      <c r="C1472" s="1"/>
      <c r="D1472" s="1"/>
      <c r="E1472" s="1"/>
      <c r="F1472" s="20"/>
      <c r="G1472" s="21"/>
      <c r="M1472" s="1"/>
    </row>
    <row r="1473" spans="1:13" s="5" customFormat="1" x14ac:dyDescent="0.2">
      <c r="A1473" s="6"/>
      <c r="B1473" s="33"/>
      <c r="C1473" s="1"/>
      <c r="D1473" s="1"/>
      <c r="E1473" s="1"/>
      <c r="F1473" s="20"/>
      <c r="G1473" s="21"/>
      <c r="M1473" s="1"/>
    </row>
    <row r="1474" spans="1:13" s="5" customFormat="1" x14ac:dyDescent="0.2">
      <c r="A1474" s="6"/>
      <c r="B1474" s="33"/>
      <c r="C1474" s="1"/>
      <c r="D1474" s="1"/>
      <c r="E1474" s="1"/>
      <c r="F1474" s="20"/>
      <c r="G1474" s="21"/>
      <c r="M1474" s="1"/>
    </row>
    <row r="1475" spans="1:13" s="5" customFormat="1" x14ac:dyDescent="0.2">
      <c r="A1475" s="6"/>
      <c r="B1475" s="33"/>
      <c r="C1475" s="1"/>
      <c r="D1475" s="1"/>
      <c r="E1475" s="1"/>
      <c r="F1475" s="20"/>
      <c r="G1475" s="21"/>
      <c r="M1475" s="1"/>
    </row>
    <row r="1476" spans="1:13" s="5" customFormat="1" x14ac:dyDescent="0.2">
      <c r="A1476" s="6"/>
      <c r="B1476" s="33"/>
      <c r="C1476" s="1"/>
      <c r="D1476" s="1"/>
      <c r="E1476" s="1"/>
      <c r="F1476" s="20"/>
      <c r="G1476" s="21"/>
      <c r="M1476" s="1"/>
    </row>
    <row r="1477" spans="1:13" s="5" customFormat="1" x14ac:dyDescent="0.2">
      <c r="A1477" s="6"/>
      <c r="B1477" s="33"/>
      <c r="C1477" s="1"/>
      <c r="D1477" s="1"/>
      <c r="E1477" s="1"/>
      <c r="F1477" s="20"/>
      <c r="G1477" s="21"/>
      <c r="M1477" s="1"/>
    </row>
    <row r="1478" spans="1:13" s="5" customFormat="1" x14ac:dyDescent="0.2">
      <c r="A1478" s="6"/>
      <c r="B1478" s="33"/>
      <c r="C1478" s="1"/>
      <c r="D1478" s="1"/>
      <c r="E1478" s="1"/>
      <c r="F1478" s="20"/>
      <c r="G1478" s="21"/>
      <c r="M1478" s="1"/>
    </row>
    <row r="1479" spans="1:13" s="5" customFormat="1" x14ac:dyDescent="0.2">
      <c r="A1479" s="6"/>
      <c r="B1479" s="33"/>
      <c r="C1479" s="1"/>
      <c r="D1479" s="1"/>
      <c r="E1479" s="1"/>
      <c r="F1479" s="20"/>
      <c r="G1479" s="21"/>
      <c r="M1479" s="1"/>
    </row>
    <row r="1480" spans="1:13" s="5" customFormat="1" x14ac:dyDescent="0.2">
      <c r="A1480" s="6"/>
      <c r="B1480" s="33"/>
      <c r="C1480" s="1"/>
      <c r="D1480" s="1"/>
      <c r="E1480" s="1"/>
      <c r="F1480" s="20"/>
      <c r="G1480" s="21"/>
      <c r="M1480" s="1"/>
    </row>
    <row r="1481" spans="1:13" s="5" customFormat="1" x14ac:dyDescent="0.2">
      <c r="A1481" s="6"/>
      <c r="B1481" s="33"/>
      <c r="C1481" s="1"/>
      <c r="D1481" s="1"/>
      <c r="E1481" s="1"/>
      <c r="F1481" s="20"/>
      <c r="G1481" s="21"/>
      <c r="M1481" s="1"/>
    </row>
    <row r="1482" spans="1:13" s="5" customFormat="1" x14ac:dyDescent="0.2">
      <c r="A1482" s="6"/>
      <c r="B1482" s="33"/>
      <c r="C1482" s="1"/>
      <c r="D1482" s="1"/>
      <c r="E1482" s="1"/>
      <c r="F1482" s="20"/>
      <c r="G1482" s="21"/>
      <c r="M1482" s="1"/>
    </row>
    <row r="1483" spans="1:13" s="5" customFormat="1" x14ac:dyDescent="0.2">
      <c r="A1483" s="6"/>
      <c r="B1483" s="33"/>
      <c r="C1483" s="1"/>
      <c r="D1483" s="1"/>
      <c r="E1483" s="1"/>
      <c r="F1483" s="20"/>
      <c r="G1483" s="21"/>
      <c r="M1483" s="1"/>
    </row>
    <row r="1484" spans="1:13" s="5" customFormat="1" x14ac:dyDescent="0.2">
      <c r="A1484" s="6"/>
      <c r="B1484" s="33"/>
      <c r="C1484" s="1"/>
      <c r="D1484" s="1"/>
      <c r="E1484" s="1"/>
      <c r="F1484" s="20"/>
      <c r="G1484" s="21"/>
      <c r="M1484" s="1"/>
    </row>
    <row r="1485" spans="1:13" s="5" customFormat="1" x14ac:dyDescent="0.2">
      <c r="A1485" s="6"/>
      <c r="B1485" s="33"/>
      <c r="C1485" s="1"/>
      <c r="D1485" s="1"/>
      <c r="E1485" s="1"/>
      <c r="F1485" s="20"/>
      <c r="G1485" s="21"/>
      <c r="M1485" s="1"/>
    </row>
    <row r="1486" spans="1:13" s="5" customFormat="1" x14ac:dyDescent="0.2">
      <c r="A1486" s="6"/>
      <c r="B1486" s="33"/>
      <c r="C1486" s="1"/>
      <c r="D1486" s="1"/>
      <c r="E1486" s="1"/>
      <c r="F1486" s="20"/>
      <c r="G1486" s="21"/>
      <c r="M1486" s="1"/>
    </row>
    <row r="1487" spans="1:13" s="5" customFormat="1" x14ac:dyDescent="0.2">
      <c r="A1487" s="6"/>
      <c r="B1487" s="33"/>
      <c r="C1487" s="1"/>
      <c r="D1487" s="1"/>
      <c r="E1487" s="1"/>
      <c r="F1487" s="20"/>
      <c r="G1487" s="21"/>
      <c r="M1487" s="1"/>
    </row>
    <row r="1488" spans="1:13" s="5" customFormat="1" x14ac:dyDescent="0.2">
      <c r="A1488" s="6"/>
      <c r="B1488" s="33"/>
      <c r="C1488" s="1"/>
      <c r="D1488" s="1"/>
      <c r="E1488" s="1"/>
      <c r="F1488" s="20"/>
      <c r="G1488" s="21"/>
      <c r="M1488" s="1"/>
    </row>
    <row r="1489" spans="1:13" s="5" customFormat="1" x14ac:dyDescent="0.2">
      <c r="A1489" s="6"/>
      <c r="B1489" s="33"/>
      <c r="C1489" s="1"/>
      <c r="D1489" s="1"/>
      <c r="E1489" s="1"/>
      <c r="F1489" s="20"/>
      <c r="G1489" s="21"/>
      <c r="M1489" s="1"/>
    </row>
    <row r="1490" spans="1:13" s="5" customFormat="1" x14ac:dyDescent="0.2">
      <c r="A1490" s="6"/>
      <c r="B1490" s="33"/>
      <c r="C1490" s="1"/>
      <c r="D1490" s="1"/>
      <c r="E1490" s="1"/>
      <c r="F1490" s="20"/>
      <c r="G1490" s="21"/>
      <c r="M1490" s="1"/>
    </row>
    <row r="1491" spans="1:13" s="5" customFormat="1" x14ac:dyDescent="0.2">
      <c r="A1491" s="6"/>
      <c r="B1491" s="33"/>
      <c r="C1491" s="1"/>
      <c r="D1491" s="1"/>
      <c r="E1491" s="1"/>
      <c r="F1491" s="20"/>
      <c r="G1491" s="21"/>
      <c r="M1491" s="1"/>
    </row>
    <row r="1492" spans="1:13" s="5" customFormat="1" x14ac:dyDescent="0.2">
      <c r="A1492" s="6"/>
      <c r="B1492" s="33"/>
      <c r="C1492" s="1"/>
      <c r="D1492" s="1"/>
      <c r="E1492" s="1"/>
      <c r="F1492" s="20"/>
      <c r="G1492" s="21"/>
      <c r="M1492" s="1"/>
    </row>
    <row r="1493" spans="1:13" s="5" customFormat="1" x14ac:dyDescent="0.2">
      <c r="A1493" s="6"/>
      <c r="B1493" s="33"/>
      <c r="C1493" s="1"/>
      <c r="D1493" s="1"/>
      <c r="E1493" s="1"/>
      <c r="F1493" s="20"/>
      <c r="G1493" s="21"/>
      <c r="M1493" s="1"/>
    </row>
    <row r="1494" spans="1:13" s="5" customFormat="1" x14ac:dyDescent="0.2">
      <c r="A1494" s="6"/>
      <c r="B1494" s="33"/>
      <c r="C1494" s="1"/>
      <c r="D1494" s="1"/>
      <c r="E1494" s="1"/>
      <c r="F1494" s="20"/>
      <c r="G1494" s="21"/>
      <c r="M1494" s="1"/>
    </row>
    <row r="1495" spans="1:13" s="5" customFormat="1" x14ac:dyDescent="0.2">
      <c r="A1495" s="6"/>
      <c r="B1495" s="33"/>
      <c r="C1495" s="1"/>
      <c r="D1495" s="1"/>
      <c r="E1495" s="1"/>
      <c r="F1495" s="20"/>
      <c r="G1495" s="21"/>
      <c r="M1495" s="1"/>
    </row>
    <row r="1496" spans="1:13" s="5" customFormat="1" x14ac:dyDescent="0.2">
      <c r="A1496" s="6"/>
      <c r="B1496" s="33"/>
      <c r="C1496" s="1"/>
      <c r="D1496" s="1"/>
      <c r="E1496" s="1"/>
      <c r="F1496" s="20"/>
      <c r="G1496" s="21"/>
      <c r="M1496" s="1"/>
    </row>
    <row r="1497" spans="1:13" s="5" customFormat="1" x14ac:dyDescent="0.2">
      <c r="A1497" s="6"/>
      <c r="B1497" s="33"/>
      <c r="C1497" s="1"/>
      <c r="D1497" s="1"/>
      <c r="E1497" s="1"/>
      <c r="F1497" s="20"/>
      <c r="G1497" s="21"/>
      <c r="M1497" s="1"/>
    </row>
    <row r="1498" spans="1:13" s="5" customFormat="1" x14ac:dyDescent="0.2">
      <c r="A1498" s="6"/>
      <c r="B1498" s="33"/>
      <c r="C1498" s="1"/>
      <c r="D1498" s="1"/>
      <c r="E1498" s="1"/>
      <c r="F1498" s="20"/>
      <c r="G1498" s="21"/>
      <c r="M1498" s="1"/>
    </row>
    <row r="1499" spans="1:13" s="5" customFormat="1" x14ac:dyDescent="0.2">
      <c r="A1499" s="6"/>
      <c r="B1499" s="33"/>
      <c r="C1499" s="1"/>
      <c r="D1499" s="1"/>
      <c r="E1499" s="1"/>
      <c r="F1499" s="20"/>
      <c r="G1499" s="21"/>
      <c r="M1499" s="1"/>
    </row>
    <row r="1500" spans="1:13" s="5" customFormat="1" x14ac:dyDescent="0.2">
      <c r="A1500" s="6"/>
      <c r="B1500" s="33"/>
      <c r="C1500" s="1"/>
      <c r="D1500" s="1"/>
      <c r="E1500" s="1"/>
      <c r="F1500" s="20"/>
      <c r="G1500" s="21"/>
      <c r="M1500" s="1"/>
    </row>
    <row r="1501" spans="1:13" s="5" customFormat="1" x14ac:dyDescent="0.2">
      <c r="A1501" s="6"/>
      <c r="B1501" s="33"/>
      <c r="C1501" s="1"/>
      <c r="D1501" s="1"/>
      <c r="E1501" s="1"/>
      <c r="F1501" s="20"/>
      <c r="G1501" s="21"/>
      <c r="M1501" s="1"/>
    </row>
    <row r="1502" spans="1:13" s="5" customFormat="1" x14ac:dyDescent="0.2">
      <c r="A1502" s="6"/>
      <c r="B1502" s="33"/>
      <c r="C1502" s="1"/>
      <c r="D1502" s="1"/>
      <c r="E1502" s="1"/>
      <c r="F1502" s="20"/>
      <c r="G1502" s="21"/>
      <c r="M1502" s="1"/>
    </row>
    <row r="1503" spans="1:13" s="5" customFormat="1" x14ac:dyDescent="0.2">
      <c r="A1503" s="6"/>
      <c r="B1503" s="33"/>
      <c r="C1503" s="1"/>
      <c r="D1503" s="1"/>
      <c r="E1503" s="1"/>
      <c r="F1503" s="20"/>
      <c r="G1503" s="21"/>
      <c r="M1503" s="1"/>
    </row>
    <row r="1504" spans="1:13" s="5" customFormat="1" x14ac:dyDescent="0.2">
      <c r="A1504" s="6"/>
      <c r="B1504" s="33"/>
      <c r="C1504" s="1"/>
      <c r="D1504" s="1"/>
      <c r="E1504" s="1"/>
      <c r="F1504" s="20"/>
      <c r="G1504" s="21"/>
      <c r="M1504" s="1"/>
    </row>
    <row r="1505" spans="1:13" s="5" customFormat="1" x14ac:dyDescent="0.2">
      <c r="A1505" s="6"/>
      <c r="B1505" s="33"/>
      <c r="C1505" s="1"/>
      <c r="D1505" s="1"/>
      <c r="E1505" s="1"/>
      <c r="F1505" s="20"/>
      <c r="G1505" s="21"/>
      <c r="M1505" s="1"/>
    </row>
    <row r="1506" spans="1:13" s="5" customFormat="1" x14ac:dyDescent="0.2">
      <c r="A1506" s="6"/>
      <c r="B1506" s="33"/>
      <c r="C1506" s="1"/>
      <c r="D1506" s="1"/>
      <c r="E1506" s="1"/>
      <c r="F1506" s="20"/>
      <c r="G1506" s="21"/>
      <c r="M1506" s="1"/>
    </row>
    <row r="1507" spans="1:13" s="5" customFormat="1" x14ac:dyDescent="0.2">
      <c r="A1507" s="6"/>
      <c r="B1507" s="33"/>
      <c r="C1507" s="1"/>
      <c r="D1507" s="1"/>
      <c r="E1507" s="1"/>
      <c r="F1507" s="20"/>
      <c r="G1507" s="21"/>
      <c r="M1507" s="1"/>
    </row>
    <row r="1508" spans="1:13" s="5" customFormat="1" x14ac:dyDescent="0.2">
      <c r="A1508" s="6"/>
      <c r="B1508" s="33"/>
      <c r="C1508" s="1"/>
      <c r="D1508" s="1"/>
      <c r="E1508" s="1"/>
      <c r="F1508" s="20"/>
      <c r="G1508" s="21"/>
      <c r="M1508" s="1"/>
    </row>
    <row r="1509" spans="1:13" s="5" customFormat="1" x14ac:dyDescent="0.2">
      <c r="A1509" s="6"/>
      <c r="B1509" s="33"/>
      <c r="C1509" s="1"/>
      <c r="D1509" s="1"/>
      <c r="E1509" s="1"/>
      <c r="F1509" s="20"/>
      <c r="G1509" s="21"/>
      <c r="M1509" s="1"/>
    </row>
    <row r="1510" spans="1:13" s="5" customFormat="1" x14ac:dyDescent="0.2">
      <c r="A1510" s="6"/>
      <c r="B1510" s="33"/>
      <c r="C1510" s="1"/>
      <c r="D1510" s="1"/>
      <c r="E1510" s="1"/>
      <c r="F1510" s="20"/>
      <c r="G1510" s="21"/>
      <c r="M1510" s="1"/>
    </row>
    <row r="1511" spans="1:13" s="5" customFormat="1" x14ac:dyDescent="0.2">
      <c r="A1511" s="6"/>
      <c r="B1511" s="33"/>
      <c r="C1511" s="1"/>
      <c r="D1511" s="1"/>
      <c r="E1511" s="1"/>
      <c r="F1511" s="20"/>
      <c r="G1511" s="21"/>
      <c r="M1511" s="1"/>
    </row>
    <row r="1512" spans="1:13" s="5" customFormat="1" x14ac:dyDescent="0.2">
      <c r="A1512" s="6"/>
      <c r="B1512" s="33"/>
      <c r="C1512" s="1"/>
      <c r="D1512" s="1"/>
      <c r="E1512" s="1"/>
      <c r="F1512" s="20"/>
      <c r="G1512" s="21"/>
      <c r="M1512" s="1"/>
    </row>
    <row r="1513" spans="1:13" s="5" customFormat="1" x14ac:dyDescent="0.2">
      <c r="A1513" s="6"/>
      <c r="B1513" s="33"/>
      <c r="C1513" s="1"/>
      <c r="D1513" s="1"/>
      <c r="E1513" s="1"/>
      <c r="F1513" s="20"/>
      <c r="G1513" s="21"/>
      <c r="M1513" s="1"/>
    </row>
    <row r="1514" spans="1:13" s="5" customFormat="1" x14ac:dyDescent="0.2">
      <c r="A1514" s="6"/>
      <c r="B1514" s="33"/>
      <c r="C1514" s="1"/>
      <c r="D1514" s="1"/>
      <c r="E1514" s="1"/>
      <c r="F1514" s="20"/>
      <c r="G1514" s="21"/>
      <c r="M1514" s="1"/>
    </row>
    <row r="1515" spans="1:13" s="5" customFormat="1" x14ac:dyDescent="0.2">
      <c r="A1515" s="6"/>
      <c r="B1515" s="33"/>
      <c r="C1515" s="1"/>
      <c r="D1515" s="1"/>
      <c r="E1515" s="1"/>
      <c r="F1515" s="20"/>
      <c r="G1515" s="21"/>
      <c r="M1515" s="1"/>
    </row>
    <row r="1516" spans="1:13" s="5" customFormat="1" x14ac:dyDescent="0.2">
      <c r="A1516" s="6"/>
      <c r="B1516" s="33"/>
      <c r="C1516" s="1"/>
      <c r="D1516" s="1"/>
      <c r="E1516" s="1"/>
      <c r="F1516" s="20"/>
      <c r="G1516" s="21"/>
      <c r="M1516" s="1"/>
    </row>
    <row r="1517" spans="1:13" s="5" customFormat="1" x14ac:dyDescent="0.2">
      <c r="A1517" s="6"/>
      <c r="B1517" s="33"/>
      <c r="C1517" s="1"/>
      <c r="D1517" s="1"/>
      <c r="E1517" s="1"/>
      <c r="F1517" s="20"/>
      <c r="G1517" s="21"/>
      <c r="M1517" s="1"/>
    </row>
    <row r="1518" spans="1:13" s="5" customFormat="1" x14ac:dyDescent="0.2">
      <c r="A1518" s="6"/>
      <c r="B1518" s="33"/>
      <c r="C1518" s="1"/>
      <c r="D1518" s="1"/>
      <c r="E1518" s="1"/>
      <c r="F1518" s="20"/>
      <c r="G1518" s="21"/>
      <c r="M1518" s="1"/>
    </row>
    <row r="1519" spans="1:13" s="5" customFormat="1" x14ac:dyDescent="0.2">
      <c r="A1519" s="6"/>
      <c r="B1519" s="33"/>
      <c r="C1519" s="1"/>
      <c r="D1519" s="1"/>
      <c r="E1519" s="1"/>
      <c r="F1519" s="20"/>
      <c r="G1519" s="21"/>
      <c r="M1519" s="1"/>
    </row>
    <row r="1520" spans="1:13" s="5" customFormat="1" x14ac:dyDescent="0.2">
      <c r="A1520" s="6"/>
      <c r="B1520" s="33"/>
      <c r="C1520" s="1"/>
      <c r="D1520" s="1"/>
      <c r="E1520" s="1"/>
      <c r="F1520" s="20"/>
      <c r="G1520" s="21"/>
      <c r="M1520" s="1"/>
    </row>
    <row r="1521" spans="1:13" s="5" customFormat="1" x14ac:dyDescent="0.2">
      <c r="A1521" s="6"/>
      <c r="B1521" s="33"/>
      <c r="C1521" s="1"/>
      <c r="D1521" s="1"/>
      <c r="E1521" s="1"/>
      <c r="F1521" s="20"/>
      <c r="G1521" s="21"/>
      <c r="M1521" s="1"/>
    </row>
    <row r="1522" spans="1:13" s="5" customFormat="1" x14ac:dyDescent="0.2">
      <c r="A1522" s="6"/>
      <c r="B1522" s="33"/>
      <c r="C1522" s="1"/>
      <c r="D1522" s="1"/>
      <c r="E1522" s="1"/>
      <c r="F1522" s="20"/>
      <c r="G1522" s="21"/>
      <c r="M1522" s="1"/>
    </row>
    <row r="1523" spans="1:13" s="5" customFormat="1" x14ac:dyDescent="0.2">
      <c r="A1523" s="6"/>
      <c r="B1523" s="33"/>
      <c r="C1523" s="1"/>
      <c r="D1523" s="1"/>
      <c r="E1523" s="1"/>
      <c r="F1523" s="20"/>
      <c r="G1523" s="21"/>
      <c r="M1523" s="1"/>
    </row>
    <row r="1524" spans="1:13" s="5" customFormat="1" x14ac:dyDescent="0.2">
      <c r="A1524" s="6"/>
      <c r="B1524" s="33"/>
      <c r="C1524" s="1"/>
      <c r="D1524" s="1"/>
      <c r="E1524" s="1"/>
      <c r="F1524" s="20"/>
      <c r="G1524" s="21"/>
      <c r="M1524" s="1"/>
    </row>
    <row r="1525" spans="1:13" s="5" customFormat="1" x14ac:dyDescent="0.2">
      <c r="A1525" s="6"/>
      <c r="B1525" s="33"/>
      <c r="C1525" s="1"/>
      <c r="D1525" s="1"/>
      <c r="E1525" s="1"/>
      <c r="F1525" s="20"/>
      <c r="G1525" s="21"/>
      <c r="M1525" s="1"/>
    </row>
    <row r="1526" spans="1:13" s="5" customFormat="1" x14ac:dyDescent="0.2">
      <c r="A1526" s="6"/>
      <c r="B1526" s="33"/>
      <c r="C1526" s="1"/>
      <c r="D1526" s="1"/>
      <c r="E1526" s="1"/>
      <c r="F1526" s="20"/>
      <c r="G1526" s="21"/>
      <c r="M1526" s="1"/>
    </row>
    <row r="1527" spans="1:13" s="5" customFormat="1" x14ac:dyDescent="0.2">
      <c r="A1527" s="6"/>
      <c r="B1527" s="33"/>
      <c r="C1527" s="1"/>
      <c r="D1527" s="1"/>
      <c r="E1527" s="1"/>
      <c r="F1527" s="20"/>
      <c r="G1527" s="21"/>
      <c r="M1527" s="1"/>
    </row>
    <row r="1528" spans="1:13" s="5" customFormat="1" x14ac:dyDescent="0.2">
      <c r="A1528" s="6"/>
      <c r="B1528" s="33"/>
      <c r="C1528" s="1"/>
      <c r="D1528" s="1"/>
      <c r="E1528" s="1"/>
      <c r="F1528" s="20"/>
      <c r="G1528" s="21"/>
      <c r="M1528" s="1"/>
    </row>
    <row r="1529" spans="1:13" s="5" customFormat="1" x14ac:dyDescent="0.2">
      <c r="A1529" s="6"/>
      <c r="B1529" s="33"/>
      <c r="C1529" s="1"/>
      <c r="D1529" s="1"/>
      <c r="E1529" s="1"/>
      <c r="F1529" s="20"/>
      <c r="G1529" s="21"/>
      <c r="M1529" s="1"/>
    </row>
    <row r="1530" spans="1:13" s="5" customFormat="1" x14ac:dyDescent="0.2">
      <c r="A1530" s="6"/>
      <c r="B1530" s="33"/>
      <c r="C1530" s="1"/>
      <c r="D1530" s="1"/>
      <c r="E1530" s="1"/>
      <c r="F1530" s="20"/>
      <c r="G1530" s="21"/>
      <c r="M1530" s="1"/>
    </row>
    <row r="1531" spans="1:13" s="5" customFormat="1" x14ac:dyDescent="0.2">
      <c r="A1531" s="6"/>
      <c r="B1531" s="33"/>
      <c r="C1531" s="1"/>
      <c r="D1531" s="1"/>
      <c r="E1531" s="1"/>
      <c r="F1531" s="20"/>
      <c r="G1531" s="21"/>
      <c r="M1531" s="1"/>
    </row>
    <row r="1532" spans="1:13" s="5" customFormat="1" x14ac:dyDescent="0.2">
      <c r="A1532" s="6"/>
      <c r="B1532" s="33"/>
      <c r="C1532" s="1"/>
      <c r="D1532" s="1"/>
      <c r="E1532" s="1"/>
      <c r="F1532" s="20"/>
      <c r="G1532" s="21"/>
      <c r="M1532" s="1"/>
    </row>
    <row r="1533" spans="1:13" s="5" customFormat="1" x14ac:dyDescent="0.2">
      <c r="A1533" s="6"/>
      <c r="B1533" s="33"/>
      <c r="C1533" s="1"/>
      <c r="D1533" s="1"/>
      <c r="E1533" s="1"/>
      <c r="F1533" s="20"/>
      <c r="G1533" s="21"/>
      <c r="M1533" s="1"/>
    </row>
    <row r="1534" spans="1:13" s="5" customFormat="1" x14ac:dyDescent="0.2">
      <c r="A1534" s="6"/>
      <c r="B1534" s="33"/>
      <c r="C1534" s="1"/>
      <c r="D1534" s="1"/>
      <c r="E1534" s="1"/>
      <c r="F1534" s="20"/>
      <c r="G1534" s="21"/>
      <c r="M1534" s="1"/>
    </row>
    <row r="1535" spans="1:13" s="5" customFormat="1" x14ac:dyDescent="0.2">
      <c r="A1535" s="6"/>
      <c r="B1535" s="33"/>
      <c r="C1535" s="1"/>
      <c r="D1535" s="1"/>
      <c r="E1535" s="1"/>
      <c r="F1535" s="20"/>
      <c r="G1535" s="21"/>
      <c r="M1535" s="1"/>
    </row>
    <row r="1536" spans="1:13" s="5" customFormat="1" x14ac:dyDescent="0.2">
      <c r="A1536" s="6"/>
      <c r="B1536" s="33"/>
      <c r="C1536" s="1"/>
      <c r="D1536" s="1"/>
      <c r="E1536" s="1"/>
      <c r="F1536" s="20"/>
      <c r="G1536" s="21"/>
      <c r="M1536" s="1"/>
    </row>
    <row r="1537" spans="1:13" s="5" customFormat="1" x14ac:dyDescent="0.2">
      <c r="A1537" s="6"/>
      <c r="B1537" s="33"/>
      <c r="C1537" s="1"/>
      <c r="D1537" s="1"/>
      <c r="E1537" s="1"/>
      <c r="F1537" s="20"/>
      <c r="G1537" s="21"/>
      <c r="M1537" s="1"/>
    </row>
    <row r="1538" spans="1:13" s="5" customFormat="1" x14ac:dyDescent="0.2">
      <c r="A1538" s="6"/>
      <c r="B1538" s="33"/>
      <c r="C1538" s="1"/>
      <c r="D1538" s="1"/>
      <c r="E1538" s="1"/>
      <c r="F1538" s="20"/>
      <c r="G1538" s="21"/>
      <c r="M1538" s="1"/>
    </row>
    <row r="1539" spans="1:13" s="5" customFormat="1" x14ac:dyDescent="0.2">
      <c r="A1539" s="6"/>
      <c r="B1539" s="33"/>
      <c r="C1539" s="1"/>
      <c r="D1539" s="1"/>
      <c r="E1539" s="1"/>
      <c r="F1539" s="20"/>
      <c r="G1539" s="21"/>
      <c r="M1539" s="1"/>
    </row>
    <row r="1540" spans="1:13" s="5" customFormat="1" x14ac:dyDescent="0.2">
      <c r="A1540" s="6"/>
      <c r="B1540" s="33"/>
      <c r="C1540" s="1"/>
      <c r="D1540" s="1"/>
      <c r="E1540" s="1"/>
      <c r="F1540" s="20"/>
      <c r="G1540" s="21"/>
      <c r="M1540" s="1"/>
    </row>
    <row r="1541" spans="1:13" s="5" customFormat="1" x14ac:dyDescent="0.2">
      <c r="A1541" s="6"/>
      <c r="B1541" s="33"/>
      <c r="C1541" s="1"/>
      <c r="D1541" s="1"/>
      <c r="E1541" s="1"/>
      <c r="F1541" s="20"/>
      <c r="G1541" s="21"/>
      <c r="M1541" s="1"/>
    </row>
    <row r="1542" spans="1:13" s="5" customFormat="1" x14ac:dyDescent="0.2">
      <c r="A1542" s="6"/>
      <c r="B1542" s="33"/>
      <c r="C1542" s="1"/>
      <c r="D1542" s="1"/>
      <c r="E1542" s="1"/>
      <c r="F1542" s="20"/>
      <c r="G1542" s="21"/>
      <c r="M1542" s="1"/>
    </row>
    <row r="1543" spans="1:13" s="5" customFormat="1" x14ac:dyDescent="0.2">
      <c r="A1543" s="6"/>
      <c r="B1543" s="33"/>
      <c r="C1543" s="1"/>
      <c r="D1543" s="1"/>
      <c r="E1543" s="1"/>
      <c r="F1543" s="20"/>
      <c r="G1543" s="21"/>
      <c r="M1543" s="1"/>
    </row>
    <row r="1544" spans="1:13" s="5" customFormat="1" x14ac:dyDescent="0.2">
      <c r="A1544" s="6"/>
      <c r="B1544" s="33"/>
      <c r="C1544" s="1"/>
      <c r="D1544" s="1"/>
      <c r="E1544" s="1"/>
      <c r="F1544" s="20"/>
      <c r="G1544" s="21"/>
      <c r="M1544" s="1"/>
    </row>
    <row r="1545" spans="1:13" s="5" customFormat="1" x14ac:dyDescent="0.2">
      <c r="A1545" s="6"/>
      <c r="B1545" s="33"/>
      <c r="C1545" s="1"/>
      <c r="D1545" s="1"/>
      <c r="E1545" s="1"/>
      <c r="F1545" s="20"/>
      <c r="G1545" s="21"/>
      <c r="M1545" s="1"/>
    </row>
    <row r="1546" spans="1:13" s="5" customFormat="1" x14ac:dyDescent="0.2">
      <c r="A1546" s="6"/>
      <c r="B1546" s="33"/>
      <c r="C1546" s="1"/>
      <c r="D1546" s="1"/>
      <c r="E1546" s="1"/>
      <c r="F1546" s="20"/>
      <c r="G1546" s="21"/>
      <c r="M1546" s="1"/>
    </row>
    <row r="1547" spans="1:13" s="5" customFormat="1" x14ac:dyDescent="0.2">
      <c r="A1547" s="6"/>
      <c r="B1547" s="33"/>
      <c r="C1547" s="1"/>
      <c r="D1547" s="1"/>
      <c r="E1547" s="1"/>
      <c r="F1547" s="20"/>
      <c r="G1547" s="21"/>
      <c r="M1547" s="1"/>
    </row>
    <row r="1548" spans="1:13" s="5" customFormat="1" x14ac:dyDescent="0.2">
      <c r="A1548" s="6"/>
      <c r="B1548" s="33"/>
      <c r="C1548" s="1"/>
      <c r="D1548" s="1"/>
      <c r="E1548" s="1"/>
      <c r="F1548" s="20"/>
      <c r="G1548" s="21"/>
      <c r="M1548" s="1"/>
    </row>
    <row r="1549" spans="1:13" s="5" customFormat="1" x14ac:dyDescent="0.2">
      <c r="A1549" s="6"/>
      <c r="B1549" s="33"/>
      <c r="C1549" s="1"/>
      <c r="D1549" s="1"/>
      <c r="E1549" s="1"/>
      <c r="F1549" s="20"/>
      <c r="G1549" s="21"/>
      <c r="M1549" s="1"/>
    </row>
    <row r="1550" spans="1:13" s="5" customFormat="1" x14ac:dyDescent="0.2">
      <c r="A1550" s="6"/>
      <c r="B1550" s="33"/>
      <c r="C1550" s="1"/>
      <c r="D1550" s="1"/>
      <c r="E1550" s="1"/>
      <c r="F1550" s="20"/>
      <c r="G1550" s="21"/>
      <c r="M1550" s="1"/>
    </row>
    <row r="1551" spans="1:13" s="5" customFormat="1" x14ac:dyDescent="0.2">
      <c r="A1551" s="6"/>
      <c r="B1551" s="33"/>
      <c r="C1551" s="1"/>
      <c r="D1551" s="1"/>
      <c r="E1551" s="1"/>
      <c r="F1551" s="20"/>
      <c r="G1551" s="21"/>
      <c r="M1551" s="1"/>
    </row>
    <row r="1552" spans="1:13" s="5" customFormat="1" x14ac:dyDescent="0.2">
      <c r="A1552" s="6"/>
      <c r="B1552" s="33"/>
      <c r="C1552" s="1"/>
      <c r="D1552" s="1"/>
      <c r="E1552" s="1"/>
      <c r="F1552" s="20"/>
      <c r="G1552" s="21"/>
      <c r="M1552" s="1"/>
    </row>
    <row r="1553" spans="1:13" s="5" customFormat="1" x14ac:dyDescent="0.2">
      <c r="A1553" s="6"/>
      <c r="B1553" s="33"/>
      <c r="C1553" s="1"/>
      <c r="D1553" s="1"/>
      <c r="E1553" s="1"/>
      <c r="F1553" s="20"/>
      <c r="G1553" s="21"/>
      <c r="M1553" s="1"/>
    </row>
    <row r="1554" spans="1:13" s="5" customFormat="1" x14ac:dyDescent="0.2">
      <c r="A1554" s="6"/>
      <c r="B1554" s="33"/>
      <c r="C1554" s="1"/>
      <c r="D1554" s="1"/>
      <c r="E1554" s="1"/>
      <c r="F1554" s="20"/>
      <c r="G1554" s="21"/>
      <c r="M1554" s="1"/>
    </row>
    <row r="1555" spans="1:13" s="5" customFormat="1" x14ac:dyDescent="0.2">
      <c r="A1555" s="6"/>
      <c r="B1555" s="33"/>
      <c r="C1555" s="1"/>
      <c r="D1555" s="1"/>
      <c r="E1555" s="1"/>
      <c r="F1555" s="20"/>
      <c r="G1555" s="21"/>
      <c r="M1555" s="1"/>
    </row>
    <row r="1556" spans="1:13" s="5" customFormat="1" x14ac:dyDescent="0.2">
      <c r="A1556" s="6"/>
      <c r="B1556" s="33"/>
      <c r="C1556" s="1"/>
      <c r="D1556" s="1"/>
      <c r="E1556" s="1"/>
      <c r="F1556" s="20"/>
      <c r="G1556" s="21"/>
      <c r="M1556" s="1"/>
    </row>
    <row r="1557" spans="1:13" s="5" customFormat="1" x14ac:dyDescent="0.2">
      <c r="A1557" s="6"/>
      <c r="B1557" s="33"/>
      <c r="C1557" s="1"/>
      <c r="D1557" s="1"/>
      <c r="E1557" s="1"/>
      <c r="F1557" s="20"/>
      <c r="G1557" s="21"/>
      <c r="M1557" s="1"/>
    </row>
    <row r="1558" spans="1:13" s="5" customFormat="1" x14ac:dyDescent="0.2">
      <c r="A1558" s="6"/>
      <c r="B1558" s="33"/>
      <c r="C1558" s="1"/>
      <c r="D1558" s="1"/>
      <c r="E1558" s="1"/>
      <c r="F1558" s="20"/>
      <c r="G1558" s="21"/>
      <c r="M1558" s="1"/>
    </row>
    <row r="1559" spans="1:13" s="5" customFormat="1" x14ac:dyDescent="0.2">
      <c r="A1559" s="6"/>
      <c r="B1559" s="33"/>
      <c r="C1559" s="1"/>
      <c r="D1559" s="1"/>
      <c r="E1559" s="1"/>
      <c r="F1559" s="20"/>
      <c r="G1559" s="21"/>
      <c r="M1559" s="1"/>
    </row>
    <row r="1560" spans="1:13" s="5" customFormat="1" x14ac:dyDescent="0.2">
      <c r="A1560" s="6"/>
      <c r="B1560" s="33"/>
      <c r="C1560" s="1"/>
      <c r="D1560" s="1"/>
      <c r="E1560" s="1"/>
      <c r="F1560" s="20"/>
      <c r="G1560" s="21"/>
      <c r="M1560" s="1"/>
    </row>
    <row r="1561" spans="1:13" s="5" customFormat="1" x14ac:dyDescent="0.2">
      <c r="A1561" s="6"/>
      <c r="B1561" s="33"/>
      <c r="C1561" s="1"/>
      <c r="D1561" s="1"/>
      <c r="E1561" s="1"/>
      <c r="F1561" s="20"/>
      <c r="G1561" s="21"/>
      <c r="M1561" s="1"/>
    </row>
    <row r="1562" spans="1:13" s="5" customFormat="1" x14ac:dyDescent="0.2">
      <c r="A1562" s="6"/>
      <c r="B1562" s="33"/>
      <c r="C1562" s="1"/>
      <c r="D1562" s="1"/>
      <c r="E1562" s="1"/>
      <c r="F1562" s="20"/>
      <c r="G1562" s="21"/>
      <c r="M1562" s="1"/>
    </row>
    <row r="1563" spans="1:13" s="5" customFormat="1" x14ac:dyDescent="0.2">
      <c r="A1563" s="6"/>
      <c r="B1563" s="33"/>
      <c r="C1563" s="1"/>
      <c r="D1563" s="1"/>
      <c r="E1563" s="1"/>
      <c r="F1563" s="20"/>
      <c r="G1563" s="21"/>
      <c r="M1563" s="1"/>
    </row>
    <row r="1564" spans="1:13" s="5" customFormat="1" x14ac:dyDescent="0.2">
      <c r="A1564" s="6"/>
      <c r="B1564" s="33"/>
      <c r="C1564" s="1"/>
      <c r="D1564" s="1"/>
      <c r="E1564" s="1"/>
      <c r="F1564" s="20"/>
      <c r="G1564" s="21"/>
      <c r="M1564" s="1"/>
    </row>
    <row r="1565" spans="1:13" s="5" customFormat="1" x14ac:dyDescent="0.2">
      <c r="A1565" s="6"/>
      <c r="B1565" s="33"/>
      <c r="C1565" s="1"/>
      <c r="D1565" s="1"/>
      <c r="E1565" s="1"/>
      <c r="F1565" s="20"/>
      <c r="G1565" s="21"/>
      <c r="M1565" s="1"/>
    </row>
    <row r="1566" spans="1:13" s="5" customFormat="1" x14ac:dyDescent="0.2">
      <c r="A1566" s="6"/>
      <c r="B1566" s="33"/>
      <c r="C1566" s="1"/>
      <c r="D1566" s="1"/>
      <c r="E1566" s="1"/>
      <c r="F1566" s="20"/>
      <c r="G1566" s="21"/>
      <c r="M1566" s="1"/>
    </row>
    <row r="1567" spans="1:13" s="5" customFormat="1" x14ac:dyDescent="0.2">
      <c r="A1567" s="6"/>
      <c r="B1567" s="33"/>
      <c r="C1567" s="1"/>
      <c r="D1567" s="1"/>
      <c r="E1567" s="1"/>
      <c r="F1567" s="20"/>
      <c r="G1567" s="21"/>
      <c r="M1567" s="1"/>
    </row>
    <row r="1568" spans="1:13" s="5" customFormat="1" x14ac:dyDescent="0.2">
      <c r="A1568" s="6"/>
      <c r="B1568" s="33"/>
      <c r="C1568" s="1"/>
      <c r="D1568" s="1"/>
      <c r="E1568" s="1"/>
      <c r="F1568" s="20"/>
      <c r="G1568" s="21"/>
      <c r="M1568" s="1"/>
    </row>
    <row r="1569" spans="1:13" s="5" customFormat="1" x14ac:dyDescent="0.2">
      <c r="A1569" s="6"/>
      <c r="B1569" s="33"/>
      <c r="C1569" s="1"/>
      <c r="D1569" s="1"/>
      <c r="E1569" s="1"/>
      <c r="F1569" s="20"/>
      <c r="G1569" s="21"/>
      <c r="M1569" s="1"/>
    </row>
    <row r="1570" spans="1:13" s="5" customFormat="1" x14ac:dyDescent="0.2">
      <c r="A1570" s="6"/>
      <c r="B1570" s="33"/>
      <c r="C1570" s="1"/>
      <c r="D1570" s="1"/>
      <c r="E1570" s="1"/>
      <c r="F1570" s="20"/>
      <c r="G1570" s="21"/>
      <c r="M1570" s="1"/>
    </row>
    <row r="1571" spans="1:13" s="5" customFormat="1" x14ac:dyDescent="0.2">
      <c r="A1571" s="6"/>
      <c r="B1571" s="33"/>
      <c r="C1571" s="1"/>
      <c r="D1571" s="1"/>
      <c r="E1571" s="1"/>
      <c r="F1571" s="20"/>
      <c r="G1571" s="21"/>
      <c r="M1571" s="1"/>
    </row>
    <row r="1572" spans="1:13" s="5" customFormat="1" x14ac:dyDescent="0.2">
      <c r="A1572" s="6"/>
      <c r="B1572" s="33"/>
      <c r="C1572" s="1"/>
      <c r="D1572" s="1"/>
      <c r="E1572" s="1"/>
      <c r="F1572" s="20"/>
      <c r="G1572" s="21"/>
      <c r="M1572" s="1"/>
    </row>
    <row r="1573" spans="1:13" s="5" customFormat="1" x14ac:dyDescent="0.2">
      <c r="A1573" s="6"/>
      <c r="B1573" s="33"/>
      <c r="C1573" s="1"/>
      <c r="D1573" s="1"/>
      <c r="E1573" s="1"/>
      <c r="F1573" s="20"/>
      <c r="G1573" s="21"/>
      <c r="M1573" s="1"/>
    </row>
    <row r="1574" spans="1:13" s="5" customFormat="1" x14ac:dyDescent="0.2">
      <c r="A1574" s="6"/>
      <c r="B1574" s="33"/>
      <c r="C1574" s="1"/>
      <c r="D1574" s="1"/>
      <c r="E1574" s="1"/>
      <c r="F1574" s="20"/>
      <c r="G1574" s="21"/>
      <c r="M1574" s="1"/>
    </row>
    <row r="1575" spans="1:13" s="5" customFormat="1" x14ac:dyDescent="0.2">
      <c r="A1575" s="6"/>
      <c r="B1575" s="33"/>
      <c r="C1575" s="1"/>
      <c r="D1575" s="1"/>
      <c r="E1575" s="1"/>
      <c r="F1575" s="20"/>
      <c r="G1575" s="21"/>
      <c r="M1575" s="1"/>
    </row>
    <row r="1576" spans="1:13" s="5" customFormat="1" x14ac:dyDescent="0.2">
      <c r="A1576" s="6"/>
      <c r="B1576" s="33"/>
      <c r="C1576" s="1"/>
      <c r="D1576" s="1"/>
      <c r="E1576" s="1"/>
      <c r="F1576" s="20"/>
      <c r="G1576" s="21"/>
      <c r="M1576" s="1"/>
    </row>
    <row r="1577" spans="1:13" s="5" customFormat="1" x14ac:dyDescent="0.2">
      <c r="A1577" s="6"/>
      <c r="B1577" s="33"/>
      <c r="C1577" s="1"/>
      <c r="D1577" s="1"/>
      <c r="E1577" s="1"/>
      <c r="F1577" s="20"/>
      <c r="G1577" s="21"/>
      <c r="M1577" s="1"/>
    </row>
    <row r="1578" spans="1:13" s="5" customFormat="1" x14ac:dyDescent="0.2">
      <c r="A1578" s="6"/>
      <c r="B1578" s="33"/>
      <c r="C1578" s="1"/>
      <c r="D1578" s="1"/>
      <c r="E1578" s="1"/>
      <c r="F1578" s="20"/>
      <c r="G1578" s="21"/>
      <c r="M1578" s="1"/>
    </row>
    <row r="1579" spans="1:13" s="5" customFormat="1" x14ac:dyDescent="0.2">
      <c r="A1579" s="6"/>
      <c r="B1579" s="33"/>
      <c r="C1579" s="1"/>
      <c r="D1579" s="1"/>
      <c r="E1579" s="1"/>
      <c r="F1579" s="20"/>
      <c r="G1579" s="21"/>
      <c r="M1579" s="1"/>
    </row>
    <row r="1580" spans="1:13" s="5" customFormat="1" x14ac:dyDescent="0.2">
      <c r="A1580" s="6"/>
      <c r="B1580" s="33"/>
      <c r="C1580" s="1"/>
      <c r="D1580" s="1"/>
      <c r="E1580" s="1"/>
      <c r="F1580" s="20"/>
      <c r="G1580" s="21"/>
      <c r="M1580" s="1"/>
    </row>
    <row r="1581" spans="1:13" s="5" customFormat="1" x14ac:dyDescent="0.2">
      <c r="A1581" s="6"/>
      <c r="B1581" s="33"/>
      <c r="C1581" s="1"/>
      <c r="D1581" s="1"/>
      <c r="E1581" s="1"/>
      <c r="F1581" s="20"/>
      <c r="G1581" s="21"/>
      <c r="M1581" s="1"/>
    </row>
    <row r="1582" spans="1:13" s="5" customFormat="1" x14ac:dyDescent="0.2">
      <c r="A1582" s="6"/>
      <c r="B1582" s="33"/>
      <c r="C1582" s="1"/>
      <c r="D1582" s="1"/>
      <c r="E1582" s="1"/>
      <c r="F1582" s="20"/>
      <c r="G1582" s="21"/>
      <c r="M1582" s="1"/>
    </row>
    <row r="1583" spans="1:13" s="5" customFormat="1" x14ac:dyDescent="0.2">
      <c r="A1583" s="6"/>
      <c r="B1583" s="33"/>
      <c r="C1583" s="1"/>
      <c r="D1583" s="1"/>
      <c r="E1583" s="1"/>
      <c r="F1583" s="20"/>
      <c r="G1583" s="21"/>
      <c r="M1583" s="1"/>
    </row>
    <row r="1584" spans="1:13" s="5" customFormat="1" x14ac:dyDescent="0.2">
      <c r="A1584" s="6"/>
      <c r="B1584" s="33"/>
      <c r="C1584" s="1"/>
      <c r="D1584" s="1"/>
      <c r="E1584" s="1"/>
      <c r="F1584" s="20"/>
      <c r="G1584" s="21"/>
      <c r="M1584" s="1"/>
    </row>
    <row r="1585" spans="1:13" s="5" customFormat="1" x14ac:dyDescent="0.2">
      <c r="A1585" s="6"/>
      <c r="B1585" s="33"/>
      <c r="C1585" s="1"/>
      <c r="D1585" s="1"/>
      <c r="E1585" s="1"/>
      <c r="F1585" s="20"/>
      <c r="G1585" s="21"/>
      <c r="M1585" s="1"/>
    </row>
    <row r="1586" spans="1:13" s="5" customFormat="1" x14ac:dyDescent="0.2">
      <c r="A1586" s="6"/>
      <c r="B1586" s="33"/>
      <c r="C1586" s="1"/>
      <c r="D1586" s="1"/>
      <c r="E1586" s="1"/>
      <c r="F1586" s="20"/>
      <c r="G1586" s="21"/>
      <c r="M1586" s="1"/>
    </row>
    <row r="1587" spans="1:13" s="5" customFormat="1" x14ac:dyDescent="0.2">
      <c r="A1587" s="6"/>
      <c r="B1587" s="33"/>
      <c r="C1587" s="1"/>
      <c r="D1587" s="1"/>
      <c r="E1587" s="1"/>
      <c r="F1587" s="20"/>
      <c r="G1587" s="21"/>
      <c r="M1587" s="1"/>
    </row>
    <row r="1588" spans="1:13" s="5" customFormat="1" x14ac:dyDescent="0.2">
      <c r="A1588" s="6"/>
      <c r="B1588" s="33"/>
      <c r="C1588" s="1"/>
      <c r="D1588" s="1"/>
      <c r="E1588" s="1"/>
      <c r="F1588" s="20"/>
      <c r="G1588" s="21"/>
      <c r="M1588" s="1"/>
    </row>
    <row r="1589" spans="1:13" s="5" customFormat="1" x14ac:dyDescent="0.2">
      <c r="A1589" s="6"/>
      <c r="B1589" s="33"/>
      <c r="C1589" s="1"/>
      <c r="D1589" s="1"/>
      <c r="E1589" s="1"/>
      <c r="F1589" s="20"/>
      <c r="G1589" s="21"/>
      <c r="M1589" s="1"/>
    </row>
    <row r="1590" spans="1:13" s="5" customFormat="1" x14ac:dyDescent="0.2">
      <c r="A1590" s="6"/>
      <c r="B1590" s="33"/>
      <c r="C1590" s="1"/>
      <c r="D1590" s="1"/>
      <c r="E1590" s="1"/>
      <c r="F1590" s="20"/>
      <c r="G1590" s="21"/>
      <c r="M1590" s="1"/>
    </row>
    <row r="1591" spans="1:13" s="5" customFormat="1" x14ac:dyDescent="0.2">
      <c r="A1591" s="6"/>
      <c r="B1591" s="33"/>
      <c r="C1591" s="1"/>
      <c r="D1591" s="1"/>
      <c r="E1591" s="1"/>
      <c r="F1591" s="20"/>
      <c r="G1591" s="21"/>
      <c r="M1591" s="1"/>
    </row>
    <row r="1592" spans="1:13" s="5" customFormat="1" x14ac:dyDescent="0.2">
      <c r="A1592" s="6"/>
      <c r="B1592" s="33"/>
      <c r="C1592" s="1"/>
      <c r="D1592" s="1"/>
      <c r="E1592" s="1"/>
      <c r="F1592" s="20"/>
      <c r="G1592" s="21"/>
      <c r="M1592" s="1"/>
    </row>
    <row r="1593" spans="1:13" s="5" customFormat="1" x14ac:dyDescent="0.2">
      <c r="A1593" s="6"/>
      <c r="B1593" s="33"/>
      <c r="C1593" s="1"/>
      <c r="D1593" s="1"/>
      <c r="E1593" s="1"/>
      <c r="F1593" s="20"/>
      <c r="G1593" s="21"/>
      <c r="M1593" s="1"/>
    </row>
    <row r="1594" spans="1:13" s="5" customFormat="1" x14ac:dyDescent="0.2">
      <c r="A1594" s="6"/>
      <c r="B1594" s="33"/>
      <c r="C1594" s="1"/>
      <c r="D1594" s="1"/>
      <c r="E1594" s="1"/>
      <c r="F1594" s="20"/>
      <c r="G1594" s="21"/>
      <c r="M1594" s="1"/>
    </row>
    <row r="1595" spans="1:13" s="5" customFormat="1" x14ac:dyDescent="0.2">
      <c r="A1595" s="6"/>
      <c r="B1595" s="33"/>
      <c r="C1595" s="1"/>
      <c r="D1595" s="1"/>
      <c r="E1595" s="1"/>
      <c r="F1595" s="20"/>
      <c r="G1595" s="21"/>
      <c r="M1595" s="1"/>
    </row>
    <row r="1596" spans="1:13" s="5" customFormat="1" x14ac:dyDescent="0.2">
      <c r="A1596" s="6"/>
      <c r="B1596" s="33"/>
      <c r="C1596" s="1"/>
      <c r="D1596" s="1"/>
      <c r="E1596" s="1"/>
      <c r="F1596" s="20"/>
      <c r="G1596" s="21"/>
      <c r="M1596" s="1"/>
    </row>
    <row r="1597" spans="1:13" s="5" customFormat="1" x14ac:dyDescent="0.2">
      <c r="A1597" s="6"/>
      <c r="B1597" s="33"/>
      <c r="C1597" s="1"/>
      <c r="D1597" s="1"/>
      <c r="E1597" s="1"/>
      <c r="F1597" s="20"/>
      <c r="G1597" s="21"/>
      <c r="M1597" s="1"/>
    </row>
    <row r="1598" spans="1:13" s="5" customFormat="1" x14ac:dyDescent="0.2">
      <c r="A1598" s="6"/>
      <c r="B1598" s="33"/>
      <c r="C1598" s="1"/>
      <c r="D1598" s="1"/>
      <c r="E1598" s="1"/>
      <c r="F1598" s="20"/>
      <c r="G1598" s="21"/>
      <c r="M1598" s="1"/>
    </row>
    <row r="1599" spans="1:13" s="5" customFormat="1" x14ac:dyDescent="0.2">
      <c r="A1599" s="6"/>
      <c r="B1599" s="33"/>
      <c r="C1599" s="1"/>
      <c r="D1599" s="1"/>
      <c r="E1599" s="1"/>
      <c r="F1599" s="20"/>
      <c r="G1599" s="21"/>
      <c r="M1599" s="1"/>
    </row>
    <row r="1600" spans="1:13" s="5" customFormat="1" x14ac:dyDescent="0.2">
      <c r="A1600" s="6"/>
      <c r="B1600" s="33"/>
      <c r="C1600" s="1"/>
      <c r="D1600" s="1"/>
      <c r="E1600" s="1"/>
      <c r="F1600" s="20"/>
      <c r="G1600" s="21"/>
      <c r="M1600" s="1"/>
    </row>
    <row r="1601" spans="1:13" s="5" customFormat="1" x14ac:dyDescent="0.2">
      <c r="A1601" s="6"/>
      <c r="B1601" s="33"/>
      <c r="C1601" s="1"/>
      <c r="D1601" s="1"/>
      <c r="E1601" s="1"/>
      <c r="F1601" s="20"/>
      <c r="G1601" s="21"/>
      <c r="M1601" s="1"/>
    </row>
    <row r="1602" spans="1:13" s="5" customFormat="1" x14ac:dyDescent="0.2">
      <c r="A1602" s="6"/>
      <c r="B1602" s="33"/>
      <c r="C1602" s="1"/>
      <c r="D1602" s="1"/>
      <c r="E1602" s="1"/>
      <c r="F1602" s="20"/>
      <c r="G1602" s="21"/>
      <c r="M1602" s="1"/>
    </row>
    <row r="1603" spans="1:13" s="5" customFormat="1" x14ac:dyDescent="0.2">
      <c r="A1603" s="6"/>
      <c r="B1603" s="33"/>
      <c r="C1603" s="1"/>
      <c r="D1603" s="1"/>
      <c r="E1603" s="1"/>
      <c r="F1603" s="20"/>
      <c r="G1603" s="21"/>
      <c r="M1603" s="1"/>
    </row>
    <row r="1604" spans="1:13" s="5" customFormat="1" x14ac:dyDescent="0.2">
      <c r="A1604" s="6"/>
      <c r="B1604" s="33"/>
      <c r="C1604" s="1"/>
      <c r="D1604" s="1"/>
      <c r="E1604" s="1"/>
      <c r="F1604" s="20"/>
      <c r="G1604" s="21"/>
      <c r="M1604" s="1"/>
    </row>
    <row r="1605" spans="1:13" s="5" customFormat="1" x14ac:dyDescent="0.2">
      <c r="A1605" s="6"/>
      <c r="B1605" s="33"/>
      <c r="C1605" s="1"/>
      <c r="D1605" s="1"/>
      <c r="E1605" s="1"/>
      <c r="F1605" s="20"/>
      <c r="G1605" s="21"/>
      <c r="M1605" s="1"/>
    </row>
    <row r="1606" spans="1:13" s="5" customFormat="1" x14ac:dyDescent="0.2">
      <c r="A1606" s="6"/>
      <c r="B1606" s="33"/>
      <c r="C1606" s="1"/>
      <c r="D1606" s="1"/>
      <c r="E1606" s="1"/>
      <c r="F1606" s="20"/>
      <c r="G1606" s="21"/>
      <c r="M1606" s="1"/>
    </row>
    <row r="1607" spans="1:13" s="5" customFormat="1" x14ac:dyDescent="0.2">
      <c r="A1607" s="6"/>
      <c r="B1607" s="33"/>
      <c r="C1607" s="1"/>
      <c r="D1607" s="1"/>
      <c r="E1607" s="1"/>
      <c r="F1607" s="20"/>
      <c r="G1607" s="21"/>
      <c r="M1607" s="1"/>
    </row>
    <row r="1608" spans="1:13" s="5" customFormat="1" x14ac:dyDescent="0.2">
      <c r="A1608" s="6"/>
      <c r="B1608" s="33"/>
      <c r="C1608" s="1"/>
      <c r="D1608" s="1"/>
      <c r="E1608" s="1"/>
      <c r="F1608" s="20"/>
      <c r="G1608" s="21"/>
      <c r="M1608" s="1"/>
    </row>
    <row r="1609" spans="1:13" s="5" customFormat="1" x14ac:dyDescent="0.2">
      <c r="A1609" s="6"/>
      <c r="B1609" s="33"/>
      <c r="C1609" s="1"/>
      <c r="D1609" s="1"/>
      <c r="E1609" s="1"/>
      <c r="F1609" s="20"/>
      <c r="G1609" s="21"/>
      <c r="M1609" s="1"/>
    </row>
    <row r="1610" spans="1:13" s="5" customFormat="1" x14ac:dyDescent="0.2">
      <c r="A1610" s="6"/>
      <c r="B1610" s="33"/>
      <c r="C1610" s="1"/>
      <c r="D1610" s="1"/>
      <c r="E1610" s="1"/>
      <c r="F1610" s="20"/>
      <c r="G1610" s="21"/>
      <c r="M1610" s="1"/>
    </row>
    <row r="1611" spans="1:13" s="5" customFormat="1" x14ac:dyDescent="0.2">
      <c r="A1611" s="6"/>
      <c r="B1611" s="33"/>
      <c r="C1611" s="1"/>
      <c r="D1611" s="1"/>
      <c r="E1611" s="1"/>
      <c r="F1611" s="20"/>
      <c r="G1611" s="21"/>
      <c r="M1611" s="1"/>
    </row>
    <row r="1612" spans="1:13" s="5" customFormat="1" x14ac:dyDescent="0.2">
      <c r="A1612" s="6"/>
      <c r="B1612" s="33"/>
      <c r="C1612" s="1"/>
      <c r="D1612" s="1"/>
      <c r="E1612" s="1"/>
      <c r="F1612" s="20"/>
      <c r="G1612" s="21"/>
      <c r="M1612" s="1"/>
    </row>
    <row r="1613" spans="1:13" s="5" customFormat="1" x14ac:dyDescent="0.2">
      <c r="A1613" s="6"/>
      <c r="B1613" s="33"/>
      <c r="C1613" s="1"/>
      <c r="D1613" s="1"/>
      <c r="E1613" s="1"/>
      <c r="F1613" s="20"/>
      <c r="G1613" s="21"/>
      <c r="M1613" s="1"/>
    </row>
    <row r="1614" spans="1:13" s="5" customFormat="1" x14ac:dyDescent="0.2">
      <c r="A1614" s="6"/>
      <c r="B1614" s="33"/>
      <c r="C1614" s="1"/>
      <c r="D1614" s="1"/>
      <c r="E1614" s="1"/>
      <c r="F1614" s="20"/>
      <c r="G1614" s="21"/>
      <c r="M1614" s="1"/>
    </row>
    <row r="1615" spans="1:13" s="5" customFormat="1" x14ac:dyDescent="0.2">
      <c r="A1615" s="6"/>
      <c r="B1615" s="33"/>
      <c r="C1615" s="1"/>
      <c r="D1615" s="1"/>
      <c r="E1615" s="1"/>
      <c r="F1615" s="20"/>
      <c r="G1615" s="21"/>
      <c r="M1615" s="1"/>
    </row>
    <row r="1616" spans="1:13" s="5" customFormat="1" x14ac:dyDescent="0.2">
      <c r="A1616" s="6"/>
      <c r="B1616" s="33"/>
      <c r="C1616" s="1"/>
      <c r="D1616" s="1"/>
      <c r="E1616" s="1"/>
      <c r="F1616" s="20"/>
      <c r="G1616" s="21"/>
      <c r="M1616" s="1"/>
    </row>
    <row r="1617" spans="1:13" s="5" customFormat="1" x14ac:dyDescent="0.2">
      <c r="A1617" s="6"/>
      <c r="B1617" s="33"/>
      <c r="C1617" s="1"/>
      <c r="D1617" s="1"/>
      <c r="E1617" s="1"/>
      <c r="F1617" s="20"/>
      <c r="G1617" s="21"/>
      <c r="M1617" s="1"/>
    </row>
    <row r="1618" spans="1:13" s="5" customFormat="1" x14ac:dyDescent="0.2">
      <c r="A1618" s="6"/>
      <c r="B1618" s="33"/>
      <c r="C1618" s="1"/>
      <c r="D1618" s="1"/>
      <c r="E1618" s="1"/>
      <c r="F1618" s="20"/>
      <c r="G1618" s="21"/>
      <c r="M1618" s="1"/>
    </row>
    <row r="1619" spans="1:13" s="5" customFormat="1" x14ac:dyDescent="0.2">
      <c r="A1619" s="6"/>
      <c r="B1619" s="33"/>
      <c r="C1619" s="1"/>
      <c r="D1619" s="1"/>
      <c r="E1619" s="1"/>
      <c r="F1619" s="20"/>
      <c r="G1619" s="21"/>
      <c r="M1619" s="1"/>
    </row>
    <row r="1620" spans="1:13" s="5" customFormat="1" x14ac:dyDescent="0.2">
      <c r="A1620" s="6"/>
      <c r="B1620" s="33"/>
      <c r="C1620" s="1"/>
      <c r="D1620" s="1"/>
      <c r="E1620" s="1"/>
      <c r="F1620" s="20"/>
      <c r="G1620" s="21"/>
      <c r="M1620" s="1"/>
    </row>
    <row r="1621" spans="1:13" s="5" customFormat="1" x14ac:dyDescent="0.2">
      <c r="A1621" s="6"/>
      <c r="B1621" s="33"/>
      <c r="C1621" s="1"/>
      <c r="D1621" s="1"/>
      <c r="E1621" s="1"/>
      <c r="F1621" s="20"/>
      <c r="G1621" s="21"/>
      <c r="M1621" s="1"/>
    </row>
    <row r="1622" spans="1:13" s="5" customFormat="1" x14ac:dyDescent="0.2">
      <c r="A1622" s="6"/>
      <c r="B1622" s="33"/>
      <c r="C1622" s="1"/>
      <c r="D1622" s="1"/>
      <c r="E1622" s="1"/>
      <c r="F1622" s="20"/>
      <c r="G1622" s="21"/>
      <c r="M1622" s="1"/>
    </row>
    <row r="1623" spans="1:13" s="5" customFormat="1" x14ac:dyDescent="0.2">
      <c r="A1623" s="6"/>
      <c r="B1623" s="33"/>
      <c r="C1623" s="1"/>
      <c r="D1623" s="1"/>
      <c r="E1623" s="1"/>
      <c r="F1623" s="20"/>
      <c r="G1623" s="21"/>
      <c r="M1623" s="1"/>
    </row>
    <row r="1624" spans="1:13" s="5" customFormat="1" x14ac:dyDescent="0.2">
      <c r="A1624" s="6"/>
      <c r="B1624" s="33"/>
      <c r="C1624" s="1"/>
      <c r="D1624" s="1"/>
      <c r="E1624" s="1"/>
      <c r="F1624" s="20"/>
      <c r="G1624" s="21"/>
      <c r="M1624" s="1"/>
    </row>
    <row r="1625" spans="1:13" s="5" customFormat="1" x14ac:dyDescent="0.2">
      <c r="A1625" s="6"/>
      <c r="B1625" s="33"/>
      <c r="C1625" s="1"/>
      <c r="D1625" s="1"/>
      <c r="E1625" s="1"/>
      <c r="F1625" s="20"/>
      <c r="G1625" s="21"/>
      <c r="M1625" s="1"/>
    </row>
    <row r="1626" spans="1:13" s="5" customFormat="1" x14ac:dyDescent="0.2">
      <c r="A1626" s="6"/>
      <c r="B1626" s="33"/>
      <c r="C1626" s="1"/>
      <c r="D1626" s="1"/>
      <c r="E1626" s="1"/>
      <c r="F1626" s="20"/>
      <c r="G1626" s="21"/>
      <c r="M1626" s="1"/>
    </row>
    <row r="1627" spans="1:13" s="5" customFormat="1" x14ac:dyDescent="0.2">
      <c r="A1627" s="6"/>
      <c r="B1627" s="33"/>
      <c r="C1627" s="1"/>
      <c r="D1627" s="1"/>
      <c r="E1627" s="1"/>
      <c r="F1627" s="20"/>
      <c r="G1627" s="21"/>
      <c r="M1627" s="1"/>
    </row>
    <row r="1628" spans="1:13" s="5" customFormat="1" x14ac:dyDescent="0.2">
      <c r="A1628" s="6"/>
      <c r="B1628" s="33"/>
      <c r="C1628" s="1"/>
      <c r="D1628" s="1"/>
      <c r="E1628" s="1"/>
      <c r="F1628" s="20"/>
      <c r="G1628" s="21"/>
      <c r="M1628" s="1"/>
    </row>
    <row r="1629" spans="1:13" s="5" customFormat="1" x14ac:dyDescent="0.2">
      <c r="A1629" s="6"/>
      <c r="B1629" s="33"/>
      <c r="C1629" s="1"/>
      <c r="D1629" s="1"/>
      <c r="E1629" s="1"/>
      <c r="F1629" s="20"/>
      <c r="G1629" s="21"/>
      <c r="M1629" s="1"/>
    </row>
    <row r="1630" spans="1:13" s="5" customFormat="1" x14ac:dyDescent="0.2">
      <c r="A1630" s="6"/>
      <c r="B1630" s="33"/>
      <c r="C1630" s="1"/>
      <c r="D1630" s="1"/>
      <c r="E1630" s="1"/>
      <c r="F1630" s="20"/>
      <c r="G1630" s="21"/>
      <c r="M1630" s="1"/>
    </row>
    <row r="1631" spans="1:13" s="5" customFormat="1" x14ac:dyDescent="0.2">
      <c r="A1631" s="6"/>
      <c r="B1631" s="33"/>
      <c r="C1631" s="1"/>
      <c r="D1631" s="1"/>
      <c r="E1631" s="1"/>
      <c r="F1631" s="20"/>
      <c r="G1631" s="21"/>
      <c r="M1631" s="1"/>
    </row>
    <row r="1632" spans="1:13" s="5" customFormat="1" x14ac:dyDescent="0.2">
      <c r="A1632" s="6"/>
      <c r="B1632" s="33"/>
      <c r="C1632" s="1"/>
      <c r="D1632" s="1"/>
      <c r="E1632" s="1"/>
      <c r="F1632" s="20"/>
      <c r="G1632" s="21"/>
      <c r="M1632" s="1"/>
    </row>
    <row r="1633" spans="1:13" s="5" customFormat="1" x14ac:dyDescent="0.2">
      <c r="A1633" s="6"/>
      <c r="B1633" s="33"/>
      <c r="C1633" s="1"/>
      <c r="D1633" s="1"/>
      <c r="E1633" s="1"/>
      <c r="F1633" s="20"/>
      <c r="G1633" s="21"/>
      <c r="M1633" s="1"/>
    </row>
    <row r="1634" spans="1:13" s="5" customFormat="1" x14ac:dyDescent="0.2">
      <c r="A1634" s="6"/>
      <c r="B1634" s="33"/>
      <c r="C1634" s="1"/>
      <c r="D1634" s="1"/>
      <c r="E1634" s="1"/>
      <c r="F1634" s="20"/>
      <c r="G1634" s="21"/>
      <c r="M1634" s="1"/>
    </row>
    <row r="1635" spans="1:13" s="5" customFormat="1" x14ac:dyDescent="0.2">
      <c r="A1635" s="6"/>
      <c r="B1635" s="33"/>
      <c r="C1635" s="1"/>
      <c r="D1635" s="1"/>
      <c r="E1635" s="1"/>
      <c r="F1635" s="20"/>
      <c r="G1635" s="21"/>
      <c r="M1635" s="1"/>
    </row>
    <row r="1636" spans="1:13" s="5" customFormat="1" x14ac:dyDescent="0.2">
      <c r="A1636" s="6"/>
      <c r="B1636" s="33"/>
      <c r="C1636" s="1"/>
      <c r="D1636" s="1"/>
      <c r="E1636" s="1"/>
      <c r="F1636" s="20"/>
      <c r="G1636" s="21"/>
      <c r="M1636" s="1"/>
    </row>
    <row r="1637" spans="1:13" s="5" customFormat="1" x14ac:dyDescent="0.2">
      <c r="A1637" s="6"/>
      <c r="B1637" s="33"/>
      <c r="C1637" s="1"/>
      <c r="D1637" s="1"/>
      <c r="E1637" s="1"/>
      <c r="F1637" s="20"/>
      <c r="G1637" s="21"/>
      <c r="M1637" s="1"/>
    </row>
    <row r="1638" spans="1:13" s="5" customFormat="1" x14ac:dyDescent="0.2">
      <c r="A1638" s="6"/>
      <c r="B1638" s="33"/>
      <c r="C1638" s="1"/>
      <c r="D1638" s="1"/>
      <c r="E1638" s="1"/>
      <c r="F1638" s="20"/>
      <c r="G1638" s="21"/>
      <c r="M1638" s="1"/>
    </row>
    <row r="1639" spans="1:13" s="5" customFormat="1" x14ac:dyDescent="0.2">
      <c r="A1639" s="6"/>
      <c r="B1639" s="33"/>
      <c r="C1639" s="1"/>
      <c r="D1639" s="1"/>
      <c r="E1639" s="1"/>
      <c r="F1639" s="20"/>
      <c r="G1639" s="21"/>
      <c r="M1639" s="1"/>
    </row>
    <row r="1640" spans="1:13" s="5" customFormat="1" x14ac:dyDescent="0.2">
      <c r="A1640" s="6"/>
      <c r="B1640" s="33"/>
      <c r="C1640" s="1"/>
      <c r="D1640" s="1"/>
      <c r="E1640" s="1"/>
      <c r="F1640" s="20"/>
      <c r="G1640" s="21"/>
      <c r="M1640" s="1"/>
    </row>
    <row r="1641" spans="1:13" s="5" customFormat="1" x14ac:dyDescent="0.2">
      <c r="A1641" s="6"/>
      <c r="B1641" s="33"/>
      <c r="C1641" s="1"/>
      <c r="D1641" s="1"/>
      <c r="E1641" s="1"/>
      <c r="F1641" s="20"/>
      <c r="G1641" s="21"/>
      <c r="M1641" s="1"/>
    </row>
    <row r="1642" spans="1:13" s="5" customFormat="1" x14ac:dyDescent="0.2">
      <c r="A1642" s="6"/>
      <c r="B1642" s="33"/>
      <c r="C1642" s="1"/>
      <c r="D1642" s="1"/>
      <c r="E1642" s="1"/>
      <c r="F1642" s="20"/>
      <c r="G1642" s="21"/>
      <c r="M1642" s="1"/>
    </row>
    <row r="1643" spans="1:13" s="5" customFormat="1" x14ac:dyDescent="0.2">
      <c r="A1643" s="6"/>
      <c r="B1643" s="33"/>
      <c r="C1643" s="1"/>
      <c r="D1643" s="1"/>
      <c r="E1643" s="1"/>
      <c r="F1643" s="20"/>
      <c r="G1643" s="21"/>
      <c r="M1643" s="1"/>
    </row>
    <row r="1644" spans="1:13" s="5" customFormat="1" x14ac:dyDescent="0.2">
      <c r="A1644" s="6"/>
      <c r="B1644" s="33"/>
      <c r="C1644" s="1"/>
      <c r="D1644" s="1"/>
      <c r="E1644" s="1"/>
      <c r="F1644" s="20"/>
      <c r="G1644" s="21"/>
      <c r="M1644" s="1"/>
    </row>
    <row r="1645" spans="1:13" s="5" customFormat="1" x14ac:dyDescent="0.2">
      <c r="A1645" s="6"/>
      <c r="B1645" s="33"/>
      <c r="C1645" s="1"/>
      <c r="D1645" s="1"/>
      <c r="E1645" s="1"/>
      <c r="F1645" s="20"/>
      <c r="G1645" s="21"/>
      <c r="M1645" s="1"/>
    </row>
    <row r="1646" spans="1:13" s="5" customFormat="1" x14ac:dyDescent="0.2">
      <c r="A1646" s="6"/>
      <c r="B1646" s="33"/>
      <c r="C1646" s="1"/>
      <c r="D1646" s="1"/>
      <c r="E1646" s="1"/>
      <c r="F1646" s="20"/>
      <c r="G1646" s="21"/>
      <c r="M1646" s="1"/>
    </row>
    <row r="1647" spans="1:13" s="5" customFormat="1" x14ac:dyDescent="0.2">
      <c r="A1647" s="6"/>
      <c r="B1647" s="33"/>
      <c r="C1647" s="1"/>
      <c r="D1647" s="1"/>
      <c r="E1647" s="1"/>
      <c r="F1647" s="20"/>
      <c r="G1647" s="21"/>
      <c r="M1647" s="1"/>
    </row>
    <row r="1648" spans="1:13" s="5" customFormat="1" x14ac:dyDescent="0.2">
      <c r="A1648" s="6"/>
      <c r="B1648" s="33"/>
      <c r="C1648" s="1"/>
      <c r="D1648" s="1"/>
      <c r="E1648" s="1"/>
      <c r="F1648" s="20"/>
      <c r="G1648" s="21"/>
      <c r="M1648" s="1"/>
    </row>
    <row r="1649" spans="1:13" s="5" customFormat="1" x14ac:dyDescent="0.2">
      <c r="A1649" s="6"/>
      <c r="B1649" s="33"/>
      <c r="C1649" s="1"/>
      <c r="D1649" s="1"/>
      <c r="E1649" s="1"/>
      <c r="F1649" s="20"/>
      <c r="G1649" s="21"/>
      <c r="M1649" s="1"/>
    </row>
    <row r="1650" spans="1:13" s="5" customFormat="1" x14ac:dyDescent="0.2">
      <c r="A1650" s="6"/>
      <c r="B1650" s="33"/>
      <c r="C1650" s="1"/>
      <c r="D1650" s="1"/>
      <c r="E1650" s="1"/>
      <c r="F1650" s="20"/>
      <c r="G1650" s="21"/>
      <c r="M1650" s="1"/>
    </row>
    <row r="1651" spans="1:13" s="5" customFormat="1" x14ac:dyDescent="0.2">
      <c r="A1651" s="6"/>
      <c r="B1651" s="33"/>
      <c r="C1651" s="1"/>
      <c r="D1651" s="1"/>
      <c r="E1651" s="1"/>
      <c r="F1651" s="20"/>
      <c r="G1651" s="21"/>
      <c r="M1651" s="1"/>
    </row>
    <row r="1652" spans="1:13" s="5" customFormat="1" x14ac:dyDescent="0.2">
      <c r="A1652" s="6"/>
      <c r="B1652" s="33"/>
      <c r="C1652" s="1"/>
      <c r="D1652" s="1"/>
      <c r="E1652" s="1"/>
      <c r="F1652" s="20"/>
      <c r="G1652" s="21"/>
      <c r="M1652" s="1"/>
    </row>
    <row r="1653" spans="1:13" s="5" customFormat="1" x14ac:dyDescent="0.2">
      <c r="A1653" s="6"/>
      <c r="B1653" s="33"/>
      <c r="C1653" s="1"/>
      <c r="D1653" s="1"/>
      <c r="E1653" s="1"/>
      <c r="F1653" s="20"/>
      <c r="G1653" s="21"/>
      <c r="M1653" s="1"/>
    </row>
    <row r="1654" spans="1:13" s="5" customFormat="1" x14ac:dyDescent="0.2">
      <c r="A1654" s="6"/>
      <c r="B1654" s="33"/>
      <c r="C1654" s="1"/>
      <c r="D1654" s="1"/>
      <c r="E1654" s="1"/>
      <c r="F1654" s="20"/>
      <c r="G1654" s="21"/>
      <c r="M1654" s="1"/>
    </row>
    <row r="1655" spans="1:13" s="5" customFormat="1" x14ac:dyDescent="0.2">
      <c r="A1655" s="6"/>
      <c r="B1655" s="33"/>
      <c r="C1655" s="1"/>
      <c r="D1655" s="1"/>
      <c r="E1655" s="1"/>
      <c r="F1655" s="20"/>
      <c r="G1655" s="21"/>
      <c r="M1655" s="1"/>
    </row>
    <row r="1656" spans="1:13" s="5" customFormat="1" x14ac:dyDescent="0.2">
      <c r="A1656" s="6"/>
      <c r="B1656" s="33"/>
      <c r="C1656" s="1"/>
      <c r="D1656" s="1"/>
      <c r="E1656" s="1"/>
      <c r="F1656" s="20"/>
      <c r="G1656" s="21"/>
      <c r="M1656" s="1"/>
    </row>
    <row r="1657" spans="1:13" s="5" customFormat="1" x14ac:dyDescent="0.2">
      <c r="A1657" s="6"/>
      <c r="B1657" s="33"/>
      <c r="C1657" s="1"/>
      <c r="D1657" s="1"/>
      <c r="E1657" s="1"/>
      <c r="F1657" s="20"/>
      <c r="G1657" s="21"/>
      <c r="M1657" s="1"/>
    </row>
    <row r="1658" spans="1:13" s="5" customFormat="1" x14ac:dyDescent="0.2">
      <c r="A1658" s="6"/>
      <c r="B1658" s="33"/>
      <c r="C1658" s="1"/>
      <c r="D1658" s="1"/>
      <c r="E1658" s="1"/>
      <c r="F1658" s="20"/>
      <c r="G1658" s="21"/>
      <c r="M1658" s="1"/>
    </row>
    <row r="1659" spans="1:13" s="5" customFormat="1" x14ac:dyDescent="0.2">
      <c r="A1659" s="6"/>
      <c r="B1659" s="33"/>
      <c r="C1659" s="1"/>
      <c r="D1659" s="1"/>
      <c r="E1659" s="1"/>
      <c r="F1659" s="20"/>
      <c r="G1659" s="21"/>
      <c r="M1659" s="1"/>
    </row>
    <row r="1660" spans="1:13" s="5" customFormat="1" x14ac:dyDescent="0.2">
      <c r="A1660" s="6"/>
      <c r="B1660" s="33"/>
      <c r="C1660" s="1"/>
      <c r="D1660" s="1"/>
      <c r="E1660" s="1"/>
      <c r="F1660" s="20"/>
      <c r="G1660" s="21"/>
      <c r="M1660" s="1"/>
    </row>
    <row r="1661" spans="1:13" s="5" customFormat="1" x14ac:dyDescent="0.2">
      <c r="A1661" s="6"/>
      <c r="B1661" s="33"/>
      <c r="C1661" s="1"/>
      <c r="D1661" s="1"/>
      <c r="E1661" s="1"/>
      <c r="F1661" s="20"/>
      <c r="G1661" s="21"/>
      <c r="M1661" s="1"/>
    </row>
    <row r="1662" spans="1:13" s="5" customFormat="1" x14ac:dyDescent="0.2">
      <c r="A1662" s="6"/>
      <c r="B1662" s="33"/>
      <c r="C1662" s="1"/>
      <c r="D1662" s="1"/>
      <c r="E1662" s="1"/>
      <c r="F1662" s="20"/>
      <c r="G1662" s="21"/>
      <c r="M1662" s="1"/>
    </row>
    <row r="1663" spans="1:13" s="5" customFormat="1" x14ac:dyDescent="0.2">
      <c r="A1663" s="6"/>
      <c r="B1663" s="33"/>
      <c r="C1663" s="1"/>
      <c r="D1663" s="1"/>
      <c r="E1663" s="1"/>
      <c r="F1663" s="20"/>
      <c r="G1663" s="21"/>
      <c r="M1663" s="1"/>
    </row>
    <row r="1664" spans="1:13" s="5" customFormat="1" x14ac:dyDescent="0.2">
      <c r="A1664" s="6"/>
      <c r="B1664" s="33"/>
      <c r="C1664" s="1"/>
      <c r="D1664" s="1"/>
      <c r="E1664" s="1"/>
      <c r="F1664" s="20"/>
      <c r="G1664" s="21"/>
      <c r="M1664" s="1"/>
    </row>
    <row r="1665" spans="1:13" s="5" customFormat="1" x14ac:dyDescent="0.2">
      <c r="A1665" s="6"/>
      <c r="B1665" s="33"/>
      <c r="C1665" s="1"/>
      <c r="D1665" s="1"/>
      <c r="E1665" s="1"/>
      <c r="F1665" s="20"/>
      <c r="G1665" s="21"/>
      <c r="M1665" s="1"/>
    </row>
    <row r="1666" spans="1:13" s="5" customFormat="1" x14ac:dyDescent="0.2">
      <c r="A1666" s="6"/>
      <c r="B1666" s="33"/>
      <c r="C1666" s="1"/>
      <c r="D1666" s="1"/>
      <c r="E1666" s="1"/>
      <c r="F1666" s="20"/>
      <c r="G1666" s="21"/>
      <c r="M1666" s="1"/>
    </row>
    <row r="1667" spans="1:13" s="5" customFormat="1" x14ac:dyDescent="0.2">
      <c r="A1667" s="6"/>
      <c r="B1667" s="33"/>
      <c r="C1667" s="1"/>
      <c r="D1667" s="1"/>
      <c r="E1667" s="1"/>
      <c r="F1667" s="20"/>
      <c r="G1667" s="21"/>
      <c r="M1667" s="1"/>
    </row>
    <row r="1668" spans="1:13" s="5" customFormat="1" x14ac:dyDescent="0.2">
      <c r="A1668" s="6"/>
      <c r="B1668" s="33"/>
      <c r="C1668" s="1"/>
      <c r="D1668" s="1"/>
      <c r="E1668" s="1"/>
      <c r="F1668" s="20"/>
      <c r="G1668" s="21"/>
      <c r="M1668" s="1"/>
    </row>
    <row r="1669" spans="1:13" s="5" customFormat="1" x14ac:dyDescent="0.2">
      <c r="A1669" s="6"/>
      <c r="B1669" s="33"/>
      <c r="C1669" s="1"/>
      <c r="D1669" s="1"/>
      <c r="E1669" s="1"/>
      <c r="F1669" s="20"/>
      <c r="G1669" s="21"/>
      <c r="M1669" s="1"/>
    </row>
    <row r="1670" spans="1:13" s="5" customFormat="1" x14ac:dyDescent="0.2">
      <c r="A1670" s="6"/>
      <c r="B1670" s="33"/>
      <c r="C1670" s="1"/>
      <c r="D1670" s="1"/>
      <c r="E1670" s="1"/>
      <c r="F1670" s="20"/>
      <c r="G1670" s="21"/>
      <c r="M1670" s="1"/>
    </row>
    <row r="1671" spans="1:13" s="5" customFormat="1" x14ac:dyDescent="0.2">
      <c r="A1671" s="6"/>
      <c r="B1671" s="33"/>
      <c r="C1671" s="1"/>
      <c r="D1671" s="1"/>
      <c r="E1671" s="1"/>
      <c r="F1671" s="20"/>
      <c r="G1671" s="21"/>
      <c r="M1671" s="1"/>
    </row>
    <row r="1672" spans="1:13" s="5" customFormat="1" x14ac:dyDescent="0.2">
      <c r="A1672" s="6"/>
      <c r="B1672" s="33"/>
      <c r="C1672" s="1"/>
      <c r="D1672" s="1"/>
      <c r="E1672" s="1"/>
      <c r="F1672" s="20"/>
      <c r="G1672" s="21"/>
      <c r="M1672" s="1"/>
    </row>
    <row r="1673" spans="1:13" s="5" customFormat="1" x14ac:dyDescent="0.2">
      <c r="A1673" s="6"/>
      <c r="B1673" s="33"/>
      <c r="C1673" s="1"/>
      <c r="D1673" s="1"/>
      <c r="E1673" s="1"/>
      <c r="F1673" s="20"/>
      <c r="G1673" s="21"/>
      <c r="M1673" s="1"/>
    </row>
    <row r="1674" spans="1:13" s="5" customFormat="1" x14ac:dyDescent="0.2">
      <c r="A1674" s="6"/>
      <c r="B1674" s="33"/>
      <c r="C1674" s="1"/>
      <c r="D1674" s="1"/>
      <c r="E1674" s="1"/>
      <c r="F1674" s="20"/>
      <c r="G1674" s="21"/>
      <c r="M1674" s="1"/>
    </row>
    <row r="1675" spans="1:13" s="5" customFormat="1" x14ac:dyDescent="0.2">
      <c r="A1675" s="6"/>
      <c r="B1675" s="33"/>
      <c r="C1675" s="1"/>
      <c r="D1675" s="1"/>
      <c r="E1675" s="1"/>
      <c r="F1675" s="20"/>
      <c r="G1675" s="21"/>
      <c r="M1675" s="1"/>
    </row>
    <row r="1676" spans="1:13" s="5" customFormat="1" x14ac:dyDescent="0.2">
      <c r="A1676" s="6"/>
      <c r="B1676" s="33"/>
      <c r="C1676" s="1"/>
      <c r="D1676" s="1"/>
      <c r="E1676" s="1"/>
      <c r="F1676" s="20"/>
      <c r="G1676" s="21"/>
      <c r="M1676" s="1"/>
    </row>
    <row r="1677" spans="1:13" s="5" customFormat="1" x14ac:dyDescent="0.2">
      <c r="A1677" s="6"/>
      <c r="B1677" s="33"/>
      <c r="C1677" s="1"/>
      <c r="D1677" s="1"/>
      <c r="E1677" s="1"/>
      <c r="F1677" s="20"/>
      <c r="G1677" s="21"/>
      <c r="M1677" s="1"/>
    </row>
    <row r="1678" spans="1:13" s="5" customFormat="1" x14ac:dyDescent="0.2">
      <c r="A1678" s="6"/>
      <c r="B1678" s="33"/>
      <c r="C1678" s="1"/>
      <c r="D1678" s="1"/>
      <c r="E1678" s="1"/>
      <c r="F1678" s="20"/>
      <c r="G1678" s="21"/>
      <c r="M1678" s="1"/>
    </row>
    <row r="1679" spans="1:13" s="5" customFormat="1" x14ac:dyDescent="0.2">
      <c r="A1679" s="6"/>
      <c r="B1679" s="33"/>
      <c r="C1679" s="1"/>
      <c r="D1679" s="1"/>
      <c r="E1679" s="1"/>
      <c r="F1679" s="20"/>
      <c r="G1679" s="21"/>
      <c r="M1679" s="1"/>
    </row>
    <row r="1680" spans="1:13" s="5" customFormat="1" x14ac:dyDescent="0.2">
      <c r="A1680" s="6"/>
      <c r="B1680" s="33"/>
      <c r="C1680" s="1"/>
      <c r="D1680" s="1"/>
      <c r="E1680" s="1"/>
      <c r="F1680" s="20"/>
      <c r="G1680" s="21"/>
      <c r="M1680" s="1"/>
    </row>
    <row r="1681" spans="1:13" s="5" customFormat="1" x14ac:dyDescent="0.2">
      <c r="A1681" s="6"/>
      <c r="B1681" s="33"/>
      <c r="C1681" s="1"/>
      <c r="D1681" s="1"/>
      <c r="E1681" s="1"/>
      <c r="F1681" s="20"/>
      <c r="G1681" s="21"/>
      <c r="M1681" s="1"/>
    </row>
    <row r="1682" spans="1:13" s="5" customFormat="1" x14ac:dyDescent="0.2">
      <c r="A1682" s="6"/>
      <c r="B1682" s="33"/>
      <c r="C1682" s="1"/>
      <c r="D1682" s="1"/>
      <c r="E1682" s="1"/>
      <c r="F1682" s="20"/>
      <c r="G1682" s="21"/>
      <c r="M1682" s="1"/>
    </row>
    <row r="1683" spans="1:13" s="5" customFormat="1" x14ac:dyDescent="0.2">
      <c r="A1683" s="6"/>
      <c r="B1683" s="33"/>
      <c r="C1683" s="1"/>
      <c r="D1683" s="1"/>
      <c r="E1683" s="1"/>
      <c r="F1683" s="20"/>
      <c r="G1683" s="21"/>
      <c r="M1683" s="1"/>
    </row>
    <row r="1684" spans="1:13" s="5" customFormat="1" x14ac:dyDescent="0.2">
      <c r="A1684" s="6"/>
      <c r="B1684" s="33"/>
      <c r="C1684" s="1"/>
      <c r="D1684" s="1"/>
      <c r="E1684" s="1"/>
      <c r="F1684" s="20"/>
      <c r="G1684" s="21"/>
      <c r="M1684" s="1"/>
    </row>
    <row r="1685" spans="1:13" s="5" customFormat="1" x14ac:dyDescent="0.2">
      <c r="A1685" s="6"/>
      <c r="B1685" s="33"/>
      <c r="C1685" s="1"/>
      <c r="D1685" s="1"/>
      <c r="E1685" s="1"/>
      <c r="F1685" s="20"/>
      <c r="G1685" s="21"/>
      <c r="M1685" s="1"/>
    </row>
    <row r="1686" spans="1:13" s="5" customFormat="1" x14ac:dyDescent="0.2">
      <c r="A1686" s="6"/>
      <c r="B1686" s="33"/>
      <c r="C1686" s="1"/>
      <c r="D1686" s="1"/>
      <c r="E1686" s="1"/>
      <c r="F1686" s="20"/>
      <c r="G1686" s="21"/>
      <c r="M1686" s="1"/>
    </row>
    <row r="1687" spans="1:13" s="5" customFormat="1" x14ac:dyDescent="0.2">
      <c r="A1687" s="6"/>
      <c r="B1687" s="33"/>
      <c r="C1687" s="1"/>
      <c r="D1687" s="1"/>
      <c r="E1687" s="1"/>
      <c r="F1687" s="20"/>
      <c r="G1687" s="21"/>
      <c r="M1687" s="1"/>
    </row>
    <row r="1688" spans="1:13" s="5" customFormat="1" x14ac:dyDescent="0.2">
      <c r="A1688" s="6"/>
      <c r="B1688" s="33"/>
      <c r="C1688" s="1"/>
      <c r="D1688" s="1"/>
      <c r="E1688" s="1"/>
      <c r="F1688" s="20"/>
      <c r="G1688" s="21"/>
      <c r="M1688" s="1"/>
    </row>
    <row r="1689" spans="1:13" s="5" customFormat="1" x14ac:dyDescent="0.2">
      <c r="A1689" s="6"/>
      <c r="B1689" s="33"/>
      <c r="C1689" s="1"/>
      <c r="D1689" s="1"/>
      <c r="E1689" s="1"/>
      <c r="F1689" s="20"/>
      <c r="G1689" s="21"/>
      <c r="M1689" s="1"/>
    </row>
    <row r="1690" spans="1:13" s="5" customFormat="1" x14ac:dyDescent="0.2">
      <c r="A1690" s="6"/>
      <c r="B1690" s="33"/>
      <c r="C1690" s="1"/>
      <c r="D1690" s="1"/>
      <c r="E1690" s="1"/>
      <c r="F1690" s="20"/>
      <c r="G1690" s="21"/>
      <c r="M1690" s="1"/>
    </row>
    <row r="1691" spans="1:13" s="5" customFormat="1" x14ac:dyDescent="0.2">
      <c r="A1691" s="6"/>
      <c r="B1691" s="33"/>
      <c r="C1691" s="1"/>
      <c r="D1691" s="1"/>
      <c r="E1691" s="1"/>
      <c r="F1691" s="20"/>
      <c r="G1691" s="21"/>
      <c r="M1691" s="1"/>
    </row>
    <row r="1692" spans="1:13" s="5" customFormat="1" x14ac:dyDescent="0.2">
      <c r="A1692" s="6"/>
      <c r="B1692" s="33"/>
      <c r="C1692" s="1"/>
      <c r="D1692" s="1"/>
      <c r="E1692" s="1"/>
      <c r="F1692" s="20"/>
      <c r="G1692" s="21"/>
      <c r="M1692" s="1"/>
    </row>
    <row r="1693" spans="1:13" s="5" customFormat="1" x14ac:dyDescent="0.2">
      <c r="A1693" s="6"/>
      <c r="B1693" s="33"/>
      <c r="C1693" s="1"/>
      <c r="D1693" s="1"/>
      <c r="E1693" s="1"/>
      <c r="F1693" s="20"/>
      <c r="G1693" s="21"/>
      <c r="M1693" s="1"/>
    </row>
    <row r="1694" spans="1:13" s="5" customFormat="1" x14ac:dyDescent="0.2">
      <c r="A1694" s="6"/>
      <c r="B1694" s="33"/>
      <c r="C1694" s="1"/>
      <c r="D1694" s="1"/>
      <c r="E1694" s="1"/>
      <c r="F1694" s="20"/>
      <c r="G1694" s="21"/>
      <c r="M1694" s="1"/>
    </row>
    <row r="1695" spans="1:13" s="5" customFormat="1" x14ac:dyDescent="0.2">
      <c r="A1695" s="6"/>
      <c r="B1695" s="33"/>
      <c r="C1695" s="1"/>
      <c r="D1695" s="1"/>
      <c r="E1695" s="1"/>
      <c r="F1695" s="20"/>
      <c r="G1695" s="21"/>
      <c r="M1695" s="1"/>
    </row>
    <row r="1696" spans="1:13" s="5" customFormat="1" x14ac:dyDescent="0.2">
      <c r="A1696" s="6"/>
      <c r="B1696" s="33"/>
      <c r="C1696" s="1"/>
      <c r="D1696" s="1"/>
      <c r="E1696" s="1"/>
      <c r="F1696" s="20"/>
      <c r="G1696" s="21"/>
      <c r="M1696" s="1"/>
    </row>
    <row r="1697" spans="1:13" s="5" customFormat="1" x14ac:dyDescent="0.2">
      <c r="A1697" s="6"/>
      <c r="B1697" s="33"/>
      <c r="C1697" s="1"/>
      <c r="D1697" s="1"/>
      <c r="E1697" s="1"/>
      <c r="F1697" s="20"/>
      <c r="G1697" s="21"/>
      <c r="M1697" s="1"/>
    </row>
    <row r="1698" spans="1:13" s="5" customFormat="1" x14ac:dyDescent="0.2">
      <c r="A1698" s="6"/>
      <c r="B1698" s="33"/>
      <c r="C1698" s="1"/>
      <c r="D1698" s="1"/>
      <c r="E1698" s="1"/>
      <c r="F1698" s="20"/>
      <c r="G1698" s="21"/>
      <c r="M1698" s="1"/>
    </row>
    <row r="1699" spans="1:13" s="5" customFormat="1" x14ac:dyDescent="0.2">
      <c r="A1699" s="6"/>
      <c r="B1699" s="33"/>
      <c r="C1699" s="1"/>
      <c r="D1699" s="1"/>
      <c r="E1699" s="1"/>
      <c r="F1699" s="20"/>
      <c r="G1699" s="21"/>
      <c r="M1699" s="1"/>
    </row>
    <row r="1700" spans="1:13" s="5" customFormat="1" x14ac:dyDescent="0.2">
      <c r="A1700" s="6"/>
      <c r="B1700" s="33"/>
      <c r="C1700" s="1"/>
      <c r="D1700" s="1"/>
      <c r="E1700" s="1"/>
      <c r="F1700" s="20"/>
      <c r="G1700" s="21"/>
      <c r="M1700" s="1"/>
    </row>
    <row r="1701" spans="1:13" s="5" customFormat="1" x14ac:dyDescent="0.2">
      <c r="A1701" s="6"/>
      <c r="B1701" s="33"/>
      <c r="C1701" s="1"/>
      <c r="D1701" s="1"/>
      <c r="E1701" s="1"/>
      <c r="F1701" s="20"/>
      <c r="G1701" s="21"/>
      <c r="M1701" s="1"/>
    </row>
    <row r="1702" spans="1:13" s="5" customFormat="1" x14ac:dyDescent="0.2">
      <c r="A1702" s="6"/>
      <c r="B1702" s="33"/>
      <c r="C1702" s="1"/>
      <c r="D1702" s="1"/>
      <c r="E1702" s="1"/>
      <c r="F1702" s="20"/>
      <c r="G1702" s="21"/>
      <c r="M1702" s="1"/>
    </row>
    <row r="1703" spans="1:13" s="5" customFormat="1" x14ac:dyDescent="0.2">
      <c r="A1703" s="6"/>
      <c r="B1703" s="33"/>
      <c r="C1703" s="1"/>
      <c r="D1703" s="1"/>
      <c r="E1703" s="1"/>
      <c r="F1703" s="20"/>
      <c r="G1703" s="21"/>
      <c r="M1703" s="1"/>
    </row>
    <row r="1704" spans="1:13" s="5" customFormat="1" x14ac:dyDescent="0.2">
      <c r="A1704" s="6"/>
      <c r="B1704" s="33"/>
      <c r="C1704" s="1"/>
      <c r="D1704" s="1"/>
      <c r="E1704" s="1"/>
      <c r="F1704" s="20"/>
      <c r="G1704" s="21"/>
      <c r="M1704" s="1"/>
    </row>
    <row r="1705" spans="1:13" s="5" customFormat="1" x14ac:dyDescent="0.2">
      <c r="A1705" s="6"/>
      <c r="B1705" s="33"/>
      <c r="C1705" s="1"/>
      <c r="D1705" s="1"/>
      <c r="E1705" s="1"/>
      <c r="F1705" s="20"/>
      <c r="G1705" s="21"/>
      <c r="M1705" s="1"/>
    </row>
    <row r="1706" spans="1:13" s="5" customFormat="1" x14ac:dyDescent="0.2">
      <c r="A1706" s="6"/>
      <c r="B1706" s="33"/>
      <c r="C1706" s="1"/>
      <c r="D1706" s="1"/>
      <c r="E1706" s="1"/>
      <c r="F1706" s="20"/>
      <c r="G1706" s="21"/>
      <c r="M1706" s="1"/>
    </row>
    <row r="1707" spans="1:13" s="5" customFormat="1" x14ac:dyDescent="0.2">
      <c r="A1707" s="6"/>
      <c r="B1707" s="33"/>
      <c r="C1707" s="1"/>
      <c r="D1707" s="1"/>
      <c r="E1707" s="1"/>
      <c r="F1707" s="20"/>
      <c r="G1707" s="21"/>
      <c r="M1707" s="1"/>
    </row>
    <row r="1708" spans="1:13" s="5" customFormat="1" x14ac:dyDescent="0.2">
      <c r="A1708" s="6"/>
      <c r="B1708" s="33"/>
      <c r="C1708" s="1"/>
      <c r="D1708" s="1"/>
      <c r="E1708" s="1"/>
      <c r="F1708" s="20"/>
      <c r="G1708" s="21"/>
      <c r="M1708" s="1"/>
    </row>
    <row r="1709" spans="1:13" s="5" customFormat="1" x14ac:dyDescent="0.2">
      <c r="A1709" s="6"/>
      <c r="B1709" s="33"/>
      <c r="C1709" s="1"/>
      <c r="D1709" s="1"/>
      <c r="E1709" s="1"/>
      <c r="F1709" s="20"/>
      <c r="G1709" s="21"/>
      <c r="M1709" s="1"/>
    </row>
    <row r="1710" spans="1:13" s="5" customFormat="1" x14ac:dyDescent="0.2">
      <c r="A1710" s="6"/>
      <c r="B1710" s="33"/>
      <c r="C1710" s="1"/>
      <c r="D1710" s="1"/>
      <c r="E1710" s="1"/>
      <c r="F1710" s="20"/>
      <c r="G1710" s="21"/>
      <c r="M1710" s="1"/>
    </row>
    <row r="1711" spans="1:13" s="5" customFormat="1" x14ac:dyDescent="0.2">
      <c r="A1711" s="6"/>
      <c r="B1711" s="33"/>
      <c r="C1711" s="1"/>
      <c r="D1711" s="1"/>
      <c r="E1711" s="1"/>
      <c r="F1711" s="20"/>
      <c r="G1711" s="21"/>
      <c r="M1711" s="1"/>
    </row>
    <row r="1712" spans="1:13" s="5" customFormat="1" x14ac:dyDescent="0.2">
      <c r="A1712" s="6"/>
      <c r="B1712" s="33"/>
      <c r="C1712" s="1"/>
      <c r="D1712" s="1"/>
      <c r="E1712" s="1"/>
      <c r="F1712" s="20"/>
      <c r="G1712" s="21"/>
      <c r="M1712" s="1"/>
    </row>
    <row r="1713" spans="1:13" s="5" customFormat="1" x14ac:dyDescent="0.2">
      <c r="A1713" s="6"/>
      <c r="B1713" s="33"/>
      <c r="C1713" s="1"/>
      <c r="D1713" s="1"/>
      <c r="E1713" s="1"/>
      <c r="F1713" s="20"/>
      <c r="G1713" s="21"/>
      <c r="M1713" s="1"/>
    </row>
    <row r="1714" spans="1:13" s="5" customFormat="1" x14ac:dyDescent="0.2">
      <c r="A1714" s="6"/>
      <c r="B1714" s="33"/>
      <c r="C1714" s="1"/>
      <c r="D1714" s="1"/>
      <c r="E1714" s="1"/>
      <c r="F1714" s="20"/>
      <c r="G1714" s="21"/>
      <c r="M1714" s="1"/>
    </row>
    <row r="1715" spans="1:13" s="5" customFormat="1" x14ac:dyDescent="0.2">
      <c r="A1715" s="6"/>
      <c r="B1715" s="33"/>
      <c r="C1715" s="1"/>
      <c r="D1715" s="1"/>
      <c r="E1715" s="1"/>
      <c r="F1715" s="20"/>
      <c r="G1715" s="21"/>
      <c r="M1715" s="1"/>
    </row>
    <row r="1716" spans="1:13" s="5" customFormat="1" x14ac:dyDescent="0.2">
      <c r="A1716" s="6"/>
      <c r="B1716" s="33"/>
      <c r="C1716" s="1"/>
      <c r="D1716" s="1"/>
      <c r="E1716" s="1"/>
      <c r="F1716" s="20"/>
      <c r="G1716" s="21"/>
      <c r="M1716" s="1"/>
    </row>
    <row r="1717" spans="1:13" s="5" customFormat="1" x14ac:dyDescent="0.2">
      <c r="A1717" s="6"/>
      <c r="B1717" s="33"/>
      <c r="C1717" s="1"/>
      <c r="D1717" s="1"/>
      <c r="E1717" s="1"/>
      <c r="F1717" s="20"/>
      <c r="G1717" s="21"/>
      <c r="M1717" s="1"/>
    </row>
    <row r="1718" spans="1:13" s="5" customFormat="1" x14ac:dyDescent="0.2">
      <c r="A1718" s="6"/>
      <c r="B1718" s="33"/>
      <c r="C1718" s="1"/>
      <c r="D1718" s="1"/>
      <c r="E1718" s="1"/>
      <c r="F1718" s="20"/>
      <c r="G1718" s="21"/>
      <c r="M1718" s="1"/>
    </row>
    <row r="1719" spans="1:13" s="5" customFormat="1" x14ac:dyDescent="0.2">
      <c r="A1719" s="6"/>
      <c r="B1719" s="33"/>
      <c r="C1719" s="1"/>
      <c r="D1719" s="1"/>
      <c r="E1719" s="1"/>
      <c r="F1719" s="20"/>
      <c r="G1719" s="21"/>
      <c r="M1719" s="1"/>
    </row>
    <row r="1720" spans="1:13" s="5" customFormat="1" x14ac:dyDescent="0.2">
      <c r="A1720" s="6"/>
      <c r="B1720" s="33"/>
      <c r="C1720" s="1"/>
      <c r="D1720" s="1"/>
      <c r="E1720" s="1"/>
      <c r="F1720" s="20"/>
      <c r="G1720" s="21"/>
      <c r="M1720" s="1"/>
    </row>
    <row r="1721" spans="1:13" s="5" customFormat="1" x14ac:dyDescent="0.2">
      <c r="A1721" s="6"/>
      <c r="B1721" s="33"/>
      <c r="C1721" s="1"/>
      <c r="D1721" s="1"/>
      <c r="E1721" s="1"/>
      <c r="F1721" s="20"/>
      <c r="G1721" s="21"/>
      <c r="M1721" s="1"/>
    </row>
    <row r="1722" spans="1:13" s="5" customFormat="1" x14ac:dyDescent="0.2">
      <c r="A1722" s="6"/>
      <c r="B1722" s="33"/>
      <c r="C1722" s="1"/>
      <c r="D1722" s="1"/>
      <c r="E1722" s="1"/>
      <c r="F1722" s="20"/>
      <c r="G1722" s="21"/>
      <c r="M1722" s="1"/>
    </row>
    <row r="1723" spans="1:13" s="5" customFormat="1" x14ac:dyDescent="0.2">
      <c r="A1723" s="6"/>
      <c r="B1723" s="33"/>
      <c r="C1723" s="1"/>
      <c r="D1723" s="1"/>
      <c r="E1723" s="1"/>
      <c r="F1723" s="20"/>
      <c r="G1723" s="21"/>
      <c r="M1723" s="1"/>
    </row>
    <row r="1724" spans="1:13" s="5" customFormat="1" x14ac:dyDescent="0.2">
      <c r="A1724" s="6"/>
      <c r="B1724" s="33"/>
      <c r="C1724" s="1"/>
      <c r="D1724" s="1"/>
      <c r="E1724" s="1"/>
      <c r="F1724" s="20"/>
      <c r="G1724" s="21"/>
      <c r="M1724" s="1"/>
    </row>
    <row r="1725" spans="1:13" s="5" customFormat="1" x14ac:dyDescent="0.2">
      <c r="A1725" s="6"/>
      <c r="B1725" s="33"/>
      <c r="C1725" s="1"/>
      <c r="D1725" s="1"/>
      <c r="E1725" s="1"/>
      <c r="F1725" s="20"/>
      <c r="G1725" s="21"/>
      <c r="M1725" s="1"/>
    </row>
    <row r="1726" spans="1:13" s="5" customFormat="1" x14ac:dyDescent="0.2">
      <c r="A1726" s="6"/>
      <c r="B1726" s="33"/>
      <c r="C1726" s="1"/>
      <c r="D1726" s="1"/>
      <c r="E1726" s="1"/>
      <c r="F1726" s="20"/>
      <c r="G1726" s="21"/>
      <c r="M1726" s="1"/>
    </row>
    <row r="1727" spans="1:13" s="5" customFormat="1" x14ac:dyDescent="0.2">
      <c r="A1727" s="6"/>
      <c r="B1727" s="33"/>
      <c r="C1727" s="1"/>
      <c r="D1727" s="1"/>
      <c r="E1727" s="1"/>
      <c r="F1727" s="20"/>
      <c r="G1727" s="21"/>
      <c r="M1727" s="1"/>
    </row>
    <row r="1728" spans="1:13" s="5" customFormat="1" x14ac:dyDescent="0.2">
      <c r="A1728" s="6"/>
      <c r="B1728" s="33"/>
      <c r="C1728" s="1"/>
      <c r="D1728" s="1"/>
      <c r="E1728" s="1"/>
      <c r="F1728" s="20"/>
      <c r="G1728" s="21"/>
      <c r="M1728" s="1"/>
    </row>
    <row r="1729" spans="1:13" s="5" customFormat="1" x14ac:dyDescent="0.2">
      <c r="A1729" s="6"/>
      <c r="B1729" s="33"/>
      <c r="C1729" s="1"/>
      <c r="D1729" s="1"/>
      <c r="E1729" s="1"/>
      <c r="F1729" s="20"/>
      <c r="G1729" s="21"/>
      <c r="M1729" s="1"/>
    </row>
    <row r="1730" spans="1:13" s="5" customFormat="1" x14ac:dyDescent="0.2">
      <c r="A1730" s="6"/>
      <c r="B1730" s="33"/>
      <c r="C1730" s="1"/>
      <c r="D1730" s="1"/>
      <c r="E1730" s="1"/>
      <c r="F1730" s="20"/>
      <c r="G1730" s="21"/>
      <c r="M1730" s="1"/>
    </row>
    <row r="1731" spans="1:13" s="5" customFormat="1" x14ac:dyDescent="0.2">
      <c r="A1731" s="6"/>
      <c r="B1731" s="33"/>
      <c r="C1731" s="1"/>
      <c r="D1731" s="1"/>
      <c r="E1731" s="1"/>
      <c r="F1731" s="20"/>
      <c r="G1731" s="21"/>
      <c r="M1731" s="1"/>
    </row>
    <row r="1732" spans="1:13" s="5" customFormat="1" x14ac:dyDescent="0.2">
      <c r="A1732" s="6"/>
      <c r="B1732" s="33"/>
      <c r="C1732" s="1"/>
      <c r="D1732" s="1"/>
      <c r="E1732" s="1"/>
      <c r="F1732" s="20"/>
      <c r="G1732" s="21"/>
      <c r="M1732" s="1"/>
    </row>
    <row r="1733" spans="1:13" s="5" customFormat="1" x14ac:dyDescent="0.2">
      <c r="A1733" s="6"/>
      <c r="B1733" s="33"/>
      <c r="C1733" s="1"/>
      <c r="D1733" s="1"/>
      <c r="E1733" s="1"/>
      <c r="F1733" s="20"/>
      <c r="G1733" s="21"/>
      <c r="M1733" s="1"/>
    </row>
    <row r="1734" spans="1:13" s="5" customFormat="1" x14ac:dyDescent="0.2">
      <c r="A1734" s="6"/>
      <c r="B1734" s="33"/>
      <c r="C1734" s="1"/>
      <c r="D1734" s="1"/>
      <c r="E1734" s="1"/>
      <c r="F1734" s="20"/>
      <c r="G1734" s="21"/>
      <c r="M1734" s="1"/>
    </row>
    <row r="1735" spans="1:13" s="5" customFormat="1" x14ac:dyDescent="0.2">
      <c r="A1735" s="6"/>
      <c r="B1735" s="33"/>
      <c r="C1735" s="1"/>
      <c r="D1735" s="1"/>
      <c r="E1735" s="1"/>
      <c r="F1735" s="20"/>
      <c r="G1735" s="21"/>
      <c r="M1735" s="1"/>
    </row>
    <row r="1736" spans="1:13" s="5" customFormat="1" x14ac:dyDescent="0.2">
      <c r="A1736" s="6"/>
      <c r="B1736" s="33"/>
      <c r="C1736" s="1"/>
      <c r="D1736" s="1"/>
      <c r="E1736" s="1"/>
      <c r="F1736" s="20"/>
      <c r="G1736" s="21"/>
      <c r="M1736" s="1"/>
    </row>
    <row r="1737" spans="1:13" s="5" customFormat="1" x14ac:dyDescent="0.2">
      <c r="A1737" s="6"/>
      <c r="B1737" s="33"/>
      <c r="C1737" s="1"/>
      <c r="D1737" s="1"/>
      <c r="E1737" s="1"/>
      <c r="F1737" s="20"/>
      <c r="G1737" s="21"/>
      <c r="M1737" s="1"/>
    </row>
    <row r="1738" spans="1:13" s="5" customFormat="1" x14ac:dyDescent="0.2">
      <c r="A1738" s="6"/>
      <c r="B1738" s="33"/>
      <c r="C1738" s="1"/>
      <c r="D1738" s="1"/>
      <c r="E1738" s="1"/>
      <c r="F1738" s="20"/>
      <c r="G1738" s="21"/>
      <c r="M1738" s="1"/>
    </row>
    <row r="1739" spans="1:13" s="5" customFormat="1" x14ac:dyDescent="0.2">
      <c r="A1739" s="6"/>
      <c r="B1739" s="33"/>
      <c r="C1739" s="1"/>
      <c r="D1739" s="1"/>
      <c r="E1739" s="1"/>
      <c r="F1739" s="20"/>
      <c r="G1739" s="21"/>
      <c r="M1739" s="1"/>
    </row>
    <row r="1740" spans="1:13" s="5" customFormat="1" x14ac:dyDescent="0.2">
      <c r="A1740" s="6"/>
      <c r="B1740" s="33"/>
      <c r="C1740" s="1"/>
      <c r="D1740" s="1"/>
      <c r="E1740" s="1"/>
      <c r="F1740" s="20"/>
      <c r="G1740" s="21"/>
      <c r="M1740" s="1"/>
    </row>
    <row r="1741" spans="1:13" s="5" customFormat="1" x14ac:dyDescent="0.2">
      <c r="A1741" s="6"/>
      <c r="B1741" s="33"/>
      <c r="C1741" s="1"/>
      <c r="D1741" s="1"/>
      <c r="E1741" s="1"/>
      <c r="F1741" s="20"/>
      <c r="G1741" s="21"/>
      <c r="M1741" s="1"/>
    </row>
    <row r="1742" spans="1:13" s="5" customFormat="1" x14ac:dyDescent="0.2">
      <c r="A1742" s="6"/>
      <c r="B1742" s="33"/>
      <c r="C1742" s="1"/>
      <c r="D1742" s="1"/>
      <c r="E1742" s="1"/>
      <c r="F1742" s="20"/>
      <c r="G1742" s="21"/>
      <c r="M1742" s="1"/>
    </row>
    <row r="1743" spans="1:13" s="5" customFormat="1" x14ac:dyDescent="0.2">
      <c r="A1743" s="6"/>
      <c r="B1743" s="33"/>
      <c r="C1743" s="1"/>
      <c r="D1743" s="1"/>
      <c r="E1743" s="1"/>
      <c r="F1743" s="20"/>
      <c r="G1743" s="21"/>
      <c r="M1743" s="1"/>
    </row>
    <row r="1744" spans="1:13" s="5" customFormat="1" x14ac:dyDescent="0.2">
      <c r="A1744" s="6"/>
      <c r="B1744" s="33"/>
      <c r="C1744" s="1"/>
      <c r="D1744" s="1"/>
      <c r="E1744" s="1"/>
      <c r="F1744" s="20"/>
      <c r="G1744" s="21"/>
      <c r="M1744" s="1"/>
    </row>
    <row r="1745" spans="1:13" s="5" customFormat="1" x14ac:dyDescent="0.2">
      <c r="A1745" s="6"/>
      <c r="B1745" s="33"/>
      <c r="C1745" s="1"/>
      <c r="D1745" s="1"/>
      <c r="E1745" s="1"/>
      <c r="F1745" s="20"/>
      <c r="G1745" s="21"/>
      <c r="M1745" s="1"/>
    </row>
    <row r="1746" spans="1:13" s="5" customFormat="1" x14ac:dyDescent="0.2">
      <c r="A1746" s="6"/>
      <c r="B1746" s="33"/>
      <c r="C1746" s="1"/>
      <c r="D1746" s="1"/>
      <c r="E1746" s="1"/>
      <c r="F1746" s="20"/>
      <c r="G1746" s="21"/>
      <c r="M1746" s="1"/>
    </row>
    <row r="1747" spans="1:13" s="5" customFormat="1" x14ac:dyDescent="0.2">
      <c r="A1747" s="6"/>
      <c r="B1747" s="33"/>
      <c r="C1747" s="1"/>
      <c r="D1747" s="1"/>
      <c r="E1747" s="1"/>
      <c r="F1747" s="20"/>
      <c r="G1747" s="21"/>
      <c r="M1747" s="1"/>
    </row>
    <row r="1748" spans="1:13" s="5" customFormat="1" x14ac:dyDescent="0.2">
      <c r="A1748" s="6"/>
      <c r="B1748" s="33"/>
      <c r="C1748" s="1"/>
      <c r="D1748" s="1"/>
      <c r="E1748" s="1"/>
      <c r="F1748" s="20"/>
      <c r="G1748" s="21"/>
      <c r="M1748" s="1"/>
    </row>
    <row r="1749" spans="1:13" s="5" customFormat="1" x14ac:dyDescent="0.2">
      <c r="A1749" s="6"/>
      <c r="B1749" s="33"/>
      <c r="C1749" s="1"/>
      <c r="D1749" s="1"/>
      <c r="E1749" s="1"/>
      <c r="F1749" s="20"/>
      <c r="G1749" s="21"/>
      <c r="M1749" s="1"/>
    </row>
    <row r="1750" spans="1:13" s="5" customFormat="1" x14ac:dyDescent="0.2">
      <c r="A1750" s="6"/>
      <c r="B1750" s="33"/>
      <c r="C1750" s="1"/>
      <c r="D1750" s="1"/>
      <c r="E1750" s="1"/>
      <c r="F1750" s="20"/>
      <c r="G1750" s="21"/>
      <c r="M1750" s="1"/>
    </row>
    <row r="1751" spans="1:13" s="5" customFormat="1" x14ac:dyDescent="0.2">
      <c r="A1751" s="6"/>
      <c r="B1751" s="33"/>
      <c r="C1751" s="1"/>
      <c r="D1751" s="1"/>
      <c r="E1751" s="1"/>
      <c r="F1751" s="20"/>
      <c r="G1751" s="21"/>
      <c r="M1751" s="1"/>
    </row>
    <row r="1752" spans="1:13" s="5" customFormat="1" x14ac:dyDescent="0.2">
      <c r="A1752" s="6"/>
      <c r="B1752" s="33"/>
      <c r="C1752" s="1"/>
      <c r="D1752" s="1"/>
      <c r="E1752" s="1"/>
      <c r="F1752" s="20"/>
      <c r="G1752" s="21"/>
      <c r="M1752" s="1"/>
    </row>
    <row r="1753" spans="1:13" s="5" customFormat="1" x14ac:dyDescent="0.2">
      <c r="A1753" s="6"/>
      <c r="B1753" s="33"/>
      <c r="C1753" s="1"/>
      <c r="D1753" s="1"/>
      <c r="E1753" s="1"/>
      <c r="F1753" s="20"/>
      <c r="G1753" s="21"/>
      <c r="M1753" s="1"/>
    </row>
    <row r="1754" spans="1:13" s="5" customFormat="1" x14ac:dyDescent="0.2">
      <c r="A1754" s="6"/>
      <c r="B1754" s="33"/>
      <c r="C1754" s="1"/>
      <c r="D1754" s="1"/>
      <c r="E1754" s="1"/>
      <c r="F1754" s="20"/>
      <c r="G1754" s="21"/>
      <c r="M1754" s="1"/>
    </row>
    <row r="1755" spans="1:13" s="5" customFormat="1" x14ac:dyDescent="0.2">
      <c r="A1755" s="6"/>
      <c r="B1755" s="33"/>
      <c r="C1755" s="1"/>
      <c r="D1755" s="1"/>
      <c r="E1755" s="1"/>
      <c r="F1755" s="20"/>
      <c r="G1755" s="21"/>
      <c r="M1755" s="1"/>
    </row>
    <row r="1756" spans="1:13" s="5" customFormat="1" x14ac:dyDescent="0.2">
      <c r="A1756" s="6"/>
      <c r="B1756" s="33"/>
      <c r="C1756" s="1"/>
      <c r="D1756" s="1"/>
      <c r="E1756" s="1"/>
      <c r="F1756" s="20"/>
      <c r="G1756" s="21"/>
      <c r="M1756" s="1"/>
    </row>
    <row r="1757" spans="1:13" s="5" customFormat="1" x14ac:dyDescent="0.2">
      <c r="A1757" s="6"/>
      <c r="B1757" s="33"/>
      <c r="C1757" s="1"/>
      <c r="D1757" s="1"/>
      <c r="E1757" s="1"/>
      <c r="F1757" s="20"/>
      <c r="G1757" s="21"/>
      <c r="M1757" s="1"/>
    </row>
    <row r="1758" spans="1:13" s="5" customFormat="1" x14ac:dyDescent="0.2">
      <c r="A1758" s="6"/>
      <c r="B1758" s="33"/>
      <c r="C1758" s="1"/>
      <c r="D1758" s="1"/>
      <c r="E1758" s="1"/>
      <c r="F1758" s="20"/>
      <c r="G1758" s="21"/>
      <c r="M1758" s="1"/>
    </row>
    <row r="1759" spans="1:13" s="5" customFormat="1" x14ac:dyDescent="0.2">
      <c r="A1759" s="6"/>
      <c r="B1759" s="33"/>
      <c r="C1759" s="1"/>
      <c r="D1759" s="1"/>
      <c r="E1759" s="1"/>
      <c r="F1759" s="20"/>
      <c r="G1759" s="21"/>
      <c r="M1759" s="1"/>
    </row>
    <row r="1760" spans="1:13" s="5" customFormat="1" x14ac:dyDescent="0.2">
      <c r="A1760" s="6"/>
      <c r="B1760" s="33"/>
      <c r="C1760" s="1"/>
      <c r="D1760" s="1"/>
      <c r="E1760" s="1"/>
      <c r="F1760" s="20"/>
      <c r="G1760" s="21"/>
      <c r="M1760" s="1"/>
    </row>
    <row r="1761" spans="1:13" s="5" customFormat="1" x14ac:dyDescent="0.2">
      <c r="A1761" s="6"/>
      <c r="B1761" s="33"/>
      <c r="C1761" s="1"/>
      <c r="D1761" s="1"/>
      <c r="E1761" s="1"/>
      <c r="F1761" s="20"/>
      <c r="G1761" s="21"/>
      <c r="M1761" s="1"/>
    </row>
    <row r="1762" spans="1:13" s="5" customFormat="1" x14ac:dyDescent="0.2">
      <c r="A1762" s="6"/>
      <c r="B1762" s="33"/>
      <c r="C1762" s="1"/>
      <c r="D1762" s="1"/>
      <c r="E1762" s="1"/>
      <c r="F1762" s="20"/>
      <c r="G1762" s="21"/>
      <c r="M1762" s="1"/>
    </row>
    <row r="1763" spans="1:13" s="5" customFormat="1" x14ac:dyDescent="0.2">
      <c r="A1763" s="6"/>
      <c r="B1763" s="33"/>
      <c r="C1763" s="1"/>
      <c r="D1763" s="1"/>
      <c r="E1763" s="1"/>
      <c r="F1763" s="20"/>
      <c r="G1763" s="21"/>
      <c r="M1763" s="1"/>
    </row>
    <row r="1764" spans="1:13" s="5" customFormat="1" x14ac:dyDescent="0.2">
      <c r="A1764" s="6"/>
      <c r="B1764" s="33"/>
      <c r="C1764" s="1"/>
      <c r="D1764" s="1"/>
      <c r="E1764" s="1"/>
      <c r="F1764" s="20"/>
      <c r="G1764" s="21"/>
      <c r="M1764" s="1"/>
    </row>
    <row r="1765" spans="1:13" s="5" customFormat="1" x14ac:dyDescent="0.2">
      <c r="A1765" s="6"/>
      <c r="B1765" s="33"/>
      <c r="C1765" s="1"/>
      <c r="D1765" s="1"/>
      <c r="E1765" s="1"/>
      <c r="F1765" s="20"/>
      <c r="G1765" s="21"/>
      <c r="M1765" s="1"/>
    </row>
    <row r="1766" spans="1:13" s="5" customFormat="1" x14ac:dyDescent="0.2">
      <c r="A1766" s="6"/>
      <c r="B1766" s="33"/>
      <c r="C1766" s="1"/>
      <c r="D1766" s="1"/>
      <c r="E1766" s="1"/>
      <c r="F1766" s="20"/>
      <c r="G1766" s="21"/>
      <c r="M1766" s="1"/>
    </row>
    <row r="1767" spans="1:13" s="5" customFormat="1" x14ac:dyDescent="0.2">
      <c r="A1767" s="6"/>
      <c r="B1767" s="33"/>
      <c r="C1767" s="1"/>
      <c r="D1767" s="1"/>
      <c r="E1767" s="1"/>
      <c r="F1767" s="20"/>
      <c r="G1767" s="21"/>
      <c r="M1767" s="1"/>
    </row>
    <row r="1768" spans="1:13" s="5" customFormat="1" x14ac:dyDescent="0.2">
      <c r="A1768" s="6"/>
      <c r="B1768" s="33"/>
      <c r="C1768" s="1"/>
      <c r="D1768" s="1"/>
      <c r="E1768" s="1"/>
      <c r="F1768" s="20"/>
      <c r="G1768" s="21"/>
      <c r="M1768" s="1"/>
    </row>
    <row r="1769" spans="1:13" s="5" customFormat="1" x14ac:dyDescent="0.2">
      <c r="A1769" s="6"/>
      <c r="B1769" s="33"/>
      <c r="C1769" s="1"/>
      <c r="D1769" s="1"/>
      <c r="E1769" s="1"/>
      <c r="F1769" s="20"/>
      <c r="G1769" s="21"/>
      <c r="M1769" s="1"/>
    </row>
    <row r="1770" spans="1:13" s="5" customFormat="1" x14ac:dyDescent="0.2">
      <c r="A1770" s="6"/>
      <c r="B1770" s="33"/>
      <c r="C1770" s="1"/>
      <c r="D1770" s="1"/>
      <c r="E1770" s="1"/>
      <c r="F1770" s="20"/>
      <c r="G1770" s="21"/>
      <c r="M1770" s="1"/>
    </row>
    <row r="1771" spans="1:13" s="5" customFormat="1" x14ac:dyDescent="0.2">
      <c r="A1771" s="6"/>
      <c r="B1771" s="33"/>
      <c r="C1771" s="1"/>
      <c r="D1771" s="1"/>
      <c r="E1771" s="1"/>
      <c r="F1771" s="20"/>
      <c r="G1771" s="21"/>
      <c r="M1771" s="1"/>
    </row>
    <row r="1772" spans="1:13" s="5" customFormat="1" x14ac:dyDescent="0.2">
      <c r="A1772" s="6"/>
      <c r="B1772" s="33"/>
      <c r="C1772" s="1"/>
      <c r="D1772" s="1"/>
      <c r="E1772" s="1"/>
      <c r="F1772" s="20"/>
      <c r="G1772" s="21"/>
      <c r="M1772" s="1"/>
    </row>
    <row r="1773" spans="1:13" s="5" customFormat="1" x14ac:dyDescent="0.2">
      <c r="A1773" s="6"/>
      <c r="B1773" s="33"/>
      <c r="C1773" s="1"/>
      <c r="D1773" s="1"/>
      <c r="E1773" s="1"/>
      <c r="F1773" s="20"/>
      <c r="G1773" s="21"/>
      <c r="M1773" s="1"/>
    </row>
    <row r="1774" spans="1:13" s="5" customFormat="1" x14ac:dyDescent="0.2">
      <c r="A1774" s="6"/>
      <c r="B1774" s="33"/>
      <c r="C1774" s="1"/>
      <c r="D1774" s="1"/>
      <c r="E1774" s="1"/>
      <c r="F1774" s="20"/>
      <c r="G1774" s="21"/>
      <c r="M1774" s="1"/>
    </row>
    <row r="1775" spans="1:13" s="5" customFormat="1" x14ac:dyDescent="0.2">
      <c r="A1775" s="6"/>
      <c r="B1775" s="33"/>
      <c r="C1775" s="1"/>
      <c r="D1775" s="1"/>
      <c r="E1775" s="1"/>
      <c r="F1775" s="20"/>
      <c r="G1775" s="21"/>
      <c r="M1775" s="1"/>
    </row>
    <row r="1776" spans="1:13" s="5" customFormat="1" x14ac:dyDescent="0.2">
      <c r="A1776" s="6"/>
      <c r="B1776" s="33"/>
      <c r="C1776" s="1"/>
      <c r="D1776" s="1"/>
      <c r="E1776" s="1"/>
      <c r="F1776" s="20"/>
      <c r="G1776" s="21"/>
      <c r="M1776" s="1"/>
    </row>
    <row r="1777" spans="1:13" s="5" customFormat="1" x14ac:dyDescent="0.2">
      <c r="A1777" s="6"/>
      <c r="B1777" s="33"/>
      <c r="C1777" s="1"/>
      <c r="D1777" s="1"/>
      <c r="E1777" s="1"/>
      <c r="F1777" s="20"/>
      <c r="G1777" s="21"/>
      <c r="M1777" s="1"/>
    </row>
    <row r="1778" spans="1:13" s="5" customFormat="1" x14ac:dyDescent="0.2">
      <c r="A1778" s="6"/>
      <c r="B1778" s="33"/>
      <c r="C1778" s="1"/>
      <c r="D1778" s="1"/>
      <c r="E1778" s="1"/>
      <c r="F1778" s="20"/>
      <c r="G1778" s="21"/>
      <c r="M1778" s="1"/>
    </row>
    <row r="1779" spans="1:13" s="5" customFormat="1" x14ac:dyDescent="0.2">
      <c r="A1779" s="6"/>
      <c r="B1779" s="33"/>
      <c r="C1779" s="1"/>
      <c r="D1779" s="1"/>
      <c r="E1779" s="1"/>
      <c r="F1779" s="20"/>
      <c r="G1779" s="21"/>
      <c r="M1779" s="1"/>
    </row>
    <row r="1780" spans="1:13" s="5" customFormat="1" x14ac:dyDescent="0.2">
      <c r="A1780" s="6"/>
      <c r="B1780" s="33"/>
      <c r="C1780" s="1"/>
      <c r="D1780" s="1"/>
      <c r="E1780" s="1"/>
      <c r="F1780" s="20"/>
      <c r="G1780" s="21"/>
      <c r="M1780" s="1"/>
    </row>
    <row r="1781" spans="1:13" s="5" customFormat="1" x14ac:dyDescent="0.2">
      <c r="A1781" s="6"/>
      <c r="B1781" s="33"/>
      <c r="C1781" s="1"/>
      <c r="D1781" s="1"/>
      <c r="E1781" s="1"/>
      <c r="F1781" s="20"/>
      <c r="G1781" s="21"/>
      <c r="M1781" s="1"/>
    </row>
    <row r="1782" spans="1:13" s="5" customFormat="1" x14ac:dyDescent="0.2">
      <c r="A1782" s="6"/>
      <c r="B1782" s="33"/>
      <c r="C1782" s="1"/>
      <c r="D1782" s="1"/>
      <c r="E1782" s="1"/>
      <c r="F1782" s="20"/>
      <c r="G1782" s="21"/>
      <c r="M1782" s="1"/>
    </row>
    <row r="1783" spans="1:13" s="5" customFormat="1" x14ac:dyDescent="0.2">
      <c r="A1783" s="6"/>
      <c r="B1783" s="33"/>
      <c r="C1783" s="1"/>
      <c r="D1783" s="1"/>
      <c r="E1783" s="1"/>
      <c r="F1783" s="20"/>
      <c r="G1783" s="21"/>
      <c r="M1783" s="1"/>
    </row>
    <row r="1784" spans="1:13" s="5" customFormat="1" x14ac:dyDescent="0.2">
      <c r="A1784" s="6"/>
      <c r="B1784" s="33"/>
      <c r="C1784" s="1"/>
      <c r="D1784" s="1"/>
      <c r="E1784" s="1"/>
      <c r="F1784" s="20"/>
      <c r="G1784" s="21"/>
      <c r="M1784" s="1"/>
    </row>
    <row r="1785" spans="1:13" s="5" customFormat="1" x14ac:dyDescent="0.2">
      <c r="A1785" s="6"/>
      <c r="B1785" s="33"/>
      <c r="C1785" s="1"/>
      <c r="D1785" s="1"/>
      <c r="E1785" s="1"/>
      <c r="F1785" s="20"/>
      <c r="G1785" s="21"/>
      <c r="M1785" s="1"/>
    </row>
    <row r="1786" spans="1:13" s="5" customFormat="1" x14ac:dyDescent="0.2">
      <c r="A1786" s="6"/>
      <c r="B1786" s="33"/>
      <c r="C1786" s="1"/>
      <c r="D1786" s="1"/>
      <c r="E1786" s="1"/>
      <c r="F1786" s="20"/>
      <c r="G1786" s="21"/>
      <c r="M1786" s="1"/>
    </row>
    <row r="1787" spans="1:13" s="5" customFormat="1" x14ac:dyDescent="0.2">
      <c r="A1787" s="6"/>
      <c r="B1787" s="33"/>
      <c r="C1787" s="1"/>
      <c r="D1787" s="1"/>
      <c r="E1787" s="1"/>
      <c r="F1787" s="20"/>
      <c r="G1787" s="21"/>
      <c r="M1787" s="1"/>
    </row>
    <row r="1788" spans="1:13" s="5" customFormat="1" x14ac:dyDescent="0.2">
      <c r="A1788" s="6"/>
      <c r="B1788" s="33"/>
      <c r="C1788" s="1"/>
      <c r="D1788" s="1"/>
      <c r="E1788" s="1"/>
      <c r="F1788" s="20"/>
      <c r="G1788" s="21"/>
      <c r="M1788" s="1"/>
    </row>
    <row r="1789" spans="1:13" s="5" customFormat="1" x14ac:dyDescent="0.2">
      <c r="A1789" s="6"/>
      <c r="B1789" s="33"/>
      <c r="C1789" s="1"/>
      <c r="D1789" s="1"/>
      <c r="E1789" s="1"/>
      <c r="F1789" s="20"/>
      <c r="G1789" s="21"/>
      <c r="M1789" s="1"/>
    </row>
    <row r="1790" spans="1:13" s="5" customFormat="1" x14ac:dyDescent="0.2">
      <c r="A1790" s="6"/>
      <c r="B1790" s="33"/>
      <c r="C1790" s="1"/>
      <c r="D1790" s="1"/>
      <c r="E1790" s="1"/>
      <c r="F1790" s="20"/>
      <c r="G1790" s="21"/>
      <c r="M1790" s="1"/>
    </row>
    <row r="1791" spans="1:13" s="5" customFormat="1" x14ac:dyDescent="0.2">
      <c r="A1791" s="6"/>
      <c r="B1791" s="33"/>
      <c r="C1791" s="1"/>
      <c r="D1791" s="1"/>
      <c r="E1791" s="1"/>
      <c r="F1791" s="20"/>
      <c r="G1791" s="21"/>
      <c r="M1791" s="1"/>
    </row>
    <row r="1792" spans="1:13" s="5" customFormat="1" x14ac:dyDescent="0.2">
      <c r="A1792" s="6"/>
      <c r="B1792" s="33"/>
      <c r="C1792" s="1"/>
      <c r="D1792" s="1"/>
      <c r="E1792" s="1"/>
      <c r="F1792" s="20"/>
      <c r="G1792" s="21"/>
      <c r="M1792" s="1"/>
    </row>
    <row r="1793" spans="1:13" s="5" customFormat="1" x14ac:dyDescent="0.2">
      <c r="A1793" s="6"/>
      <c r="B1793" s="33"/>
      <c r="C1793" s="1"/>
      <c r="D1793" s="1"/>
      <c r="E1793" s="1"/>
      <c r="F1793" s="20"/>
      <c r="G1793" s="21"/>
      <c r="M1793" s="1"/>
    </row>
    <row r="1794" spans="1:13" s="5" customFormat="1" x14ac:dyDescent="0.2">
      <c r="A1794" s="6"/>
      <c r="B1794" s="33"/>
      <c r="C1794" s="1"/>
      <c r="D1794" s="1"/>
      <c r="E1794" s="1"/>
      <c r="F1794" s="20"/>
      <c r="G1794" s="21"/>
      <c r="M1794" s="1"/>
    </row>
    <row r="1795" spans="1:13" s="5" customFormat="1" x14ac:dyDescent="0.2">
      <c r="A1795" s="6"/>
      <c r="B1795" s="33"/>
      <c r="C1795" s="1"/>
      <c r="D1795" s="1"/>
      <c r="E1795" s="1"/>
      <c r="F1795" s="20"/>
      <c r="G1795" s="21"/>
      <c r="M1795" s="1"/>
    </row>
    <row r="1796" spans="1:13" s="5" customFormat="1" x14ac:dyDescent="0.2">
      <c r="A1796" s="6"/>
      <c r="B1796" s="33"/>
      <c r="C1796" s="1"/>
      <c r="D1796" s="1"/>
      <c r="E1796" s="1"/>
      <c r="F1796" s="20"/>
      <c r="G1796" s="21"/>
      <c r="M1796" s="1"/>
    </row>
    <row r="1797" spans="1:13" s="5" customFormat="1" x14ac:dyDescent="0.2">
      <c r="A1797" s="6"/>
      <c r="B1797" s="33"/>
      <c r="C1797" s="1"/>
      <c r="D1797" s="1"/>
      <c r="E1797" s="1"/>
      <c r="F1797" s="20"/>
      <c r="G1797" s="21"/>
      <c r="M1797" s="1"/>
    </row>
    <row r="1798" spans="1:13" s="5" customFormat="1" x14ac:dyDescent="0.2">
      <c r="A1798" s="6"/>
      <c r="B1798" s="33"/>
      <c r="C1798" s="1"/>
      <c r="D1798" s="1"/>
      <c r="E1798" s="1"/>
      <c r="F1798" s="20"/>
      <c r="G1798" s="21"/>
      <c r="M1798" s="1"/>
    </row>
    <row r="1799" spans="1:13" s="5" customFormat="1" x14ac:dyDescent="0.2">
      <c r="A1799" s="6"/>
      <c r="B1799" s="33"/>
      <c r="C1799" s="1"/>
      <c r="D1799" s="1"/>
      <c r="E1799" s="1"/>
      <c r="F1799" s="20"/>
      <c r="G1799" s="21"/>
      <c r="M1799" s="1"/>
    </row>
    <row r="1800" spans="1:13" s="5" customFormat="1" x14ac:dyDescent="0.2">
      <c r="A1800" s="6"/>
      <c r="B1800" s="33"/>
      <c r="C1800" s="1"/>
      <c r="D1800" s="1"/>
      <c r="E1800" s="1"/>
      <c r="F1800" s="20"/>
      <c r="G1800" s="21"/>
      <c r="M1800" s="1"/>
    </row>
    <row r="1801" spans="1:13" s="5" customFormat="1" x14ac:dyDescent="0.2">
      <c r="A1801" s="6"/>
      <c r="B1801" s="33"/>
      <c r="C1801" s="1"/>
      <c r="D1801" s="1"/>
      <c r="E1801" s="1"/>
      <c r="F1801" s="20"/>
      <c r="G1801" s="21"/>
      <c r="M1801" s="1"/>
    </row>
  </sheetData>
  <mergeCells count="58">
    <mergeCell ref="A901:F901"/>
    <mergeCell ref="H21:I21"/>
    <mergeCell ref="J21:K21"/>
    <mergeCell ref="A4:L4"/>
    <mergeCell ref="A9:D9"/>
    <mergeCell ref="F9:L9"/>
    <mergeCell ref="A18:K18"/>
    <mergeCell ref="A10:D10"/>
    <mergeCell ref="F10:L10"/>
    <mergeCell ref="A11:F11"/>
    <mergeCell ref="H11:L11"/>
    <mergeCell ref="A12:E12"/>
    <mergeCell ref="A17:L17"/>
    <mergeCell ref="A25:D25"/>
    <mergeCell ref="E25:F25"/>
    <mergeCell ref="A19:L19"/>
    <mergeCell ref="A20:A23"/>
    <mergeCell ref="B20:B23"/>
    <mergeCell ref="C20:C23"/>
    <mergeCell ref="D20:D23"/>
    <mergeCell ref="E20:E23"/>
    <mergeCell ref="F20:F23"/>
    <mergeCell ref="G20:G23"/>
    <mergeCell ref="H20:K20"/>
    <mergeCell ref="L20:L23"/>
    <mergeCell ref="A1:L1"/>
    <mergeCell ref="A3:L3"/>
    <mergeCell ref="A6:L6"/>
    <mergeCell ref="A8:L8"/>
    <mergeCell ref="A2:L2"/>
    <mergeCell ref="A7:L7"/>
    <mergeCell ref="A5:L5"/>
    <mergeCell ref="G12:L12"/>
    <mergeCell ref="A13:L13"/>
    <mergeCell ref="A14:L14"/>
    <mergeCell ref="F15:L15"/>
    <mergeCell ref="F16:L16"/>
    <mergeCell ref="B909:C909"/>
    <mergeCell ref="D909:F909"/>
    <mergeCell ref="B904:M904"/>
    <mergeCell ref="B906:C906"/>
    <mergeCell ref="D906:F906"/>
    <mergeCell ref="G907:K907"/>
    <mergeCell ref="B907:C907"/>
    <mergeCell ref="D907:F907"/>
    <mergeCell ref="G910:K910"/>
    <mergeCell ref="G912:K912"/>
    <mergeCell ref="G914:K914"/>
    <mergeCell ref="B914:C914"/>
    <mergeCell ref="D914:F914"/>
    <mergeCell ref="B912:C912"/>
    <mergeCell ref="D912:F912"/>
    <mergeCell ref="B913:C913"/>
    <mergeCell ref="D913:F913"/>
    <mergeCell ref="B910:C910"/>
    <mergeCell ref="D910:F910"/>
    <mergeCell ref="B911:C911"/>
    <mergeCell ref="D911:F911"/>
  </mergeCells>
  <dataValidations xWindow="715" yWindow="553" count="2">
    <dataValidation type="decimal" operator="greaterThanOrEqual" allowBlank="1" showInputMessage="1" showErrorMessage="1" promptTitle="Akcīzes nodokļa likme" prompt="Ievadiet likmi, kas bija spēkā līdz likmju maiņai" sqref="H22:I22" xr:uid="{00000000-0002-0000-0000-000000000000}">
      <formula1>0</formula1>
    </dataValidation>
    <dataValidation type="decimal" operator="greaterThanOrEqual" allowBlank="1" showInputMessage="1" showErrorMessage="1" promptTitle="Akcīzes nodokļa likme" prompt="Ievadiet likmi, kas stājas spēkā pēc likmju maiņas" sqref="J22:K22" xr:uid="{00000000-0002-0000-0000-000001000000}">
      <formula1>0</formula1>
    </dataValidation>
  </dataValidations>
  <printOptions horizontalCentered="1"/>
  <pageMargins left="0.39370078740157483" right="0.39370078740157483" top="0.78740157480314965" bottom="0.47244094488188981" header="0.23622047244094491" footer="0.23622047244094491"/>
  <pageSetup paperSize="9" scale="80" fitToHeight="0" orientation="landscape" r:id="rId1"/>
  <headerFooter alignWithMargins="0">
    <oddHeader xml:space="preserve">&amp;R&amp;"Times New Roman,Regular"1.pielikums
metodiskajam materiālam par inventarizāciju alkoholiskajiem dzērieniem un
akcīzes nodokļa starpības summas aprēķināšanu sakarā ar likmju  maiņu 2020.gada 1.martā
</oddHeader>
    <oddFooter>&amp;C&amp;"Times New Roman,Regular"&amp;P</oddFooter>
  </headerFooter>
  <ignoredErrors>
    <ignoredError sqref="C49:C5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E49"/>
  <sheetViews>
    <sheetView zoomScaleNormal="100" workbookViewId="0">
      <selection activeCell="H15" sqref="H15"/>
    </sheetView>
  </sheetViews>
  <sheetFormatPr defaultRowHeight="15.75" x14ac:dyDescent="0.25"/>
  <cols>
    <col min="1" max="1" width="8.85546875" style="150" customWidth="1"/>
    <col min="2" max="2" width="15.42578125" style="148" customWidth="1"/>
    <col min="3" max="3" width="44.28515625" style="148" bestFit="1" customWidth="1"/>
    <col min="4" max="16384" width="9.140625" style="148"/>
  </cols>
  <sheetData>
    <row r="1" spans="1:3" ht="40.5" customHeight="1" x14ac:dyDescent="0.25">
      <c r="A1" s="315" t="s">
        <v>241</v>
      </c>
      <c r="B1" s="315"/>
      <c r="C1" s="315"/>
    </row>
    <row r="2" spans="1:3" s="149" customFormat="1" x14ac:dyDescent="0.2">
      <c r="A2" s="182" t="s">
        <v>43</v>
      </c>
      <c r="B2" s="258" t="s">
        <v>122</v>
      </c>
      <c r="C2" s="259"/>
    </row>
    <row r="3" spans="1:3" x14ac:dyDescent="0.25">
      <c r="A3" s="178">
        <v>1</v>
      </c>
      <c r="B3" s="178">
        <v>45403037114</v>
      </c>
      <c r="C3" s="154" t="s">
        <v>181</v>
      </c>
    </row>
    <row r="4" spans="1:3" x14ac:dyDescent="0.25">
      <c r="A4" s="155">
        <v>2</v>
      </c>
      <c r="B4" s="155">
        <v>42103053201</v>
      </c>
      <c r="C4" s="179" t="s">
        <v>182</v>
      </c>
    </row>
    <row r="5" spans="1:3" x14ac:dyDescent="0.25">
      <c r="A5" s="178">
        <v>3</v>
      </c>
      <c r="B5" s="155">
        <v>41503000412</v>
      </c>
      <c r="C5" s="179" t="s">
        <v>183</v>
      </c>
    </row>
    <row r="6" spans="1:3" x14ac:dyDescent="0.25">
      <c r="A6" s="155">
        <v>4</v>
      </c>
      <c r="B6" s="178">
        <v>44103105840</v>
      </c>
      <c r="C6" s="154" t="s">
        <v>184</v>
      </c>
    </row>
    <row r="7" spans="1:3" x14ac:dyDescent="0.25">
      <c r="A7" s="178">
        <v>5</v>
      </c>
      <c r="B7" s="178">
        <v>52403015821</v>
      </c>
      <c r="C7" s="154" t="s">
        <v>185</v>
      </c>
    </row>
    <row r="8" spans="1:3" x14ac:dyDescent="0.25">
      <c r="A8" s="178">
        <v>6</v>
      </c>
      <c r="B8" s="178">
        <v>54103104921</v>
      </c>
      <c r="C8" s="154" t="s">
        <v>186</v>
      </c>
    </row>
    <row r="9" spans="1:3" x14ac:dyDescent="0.25">
      <c r="A9" s="155">
        <v>7</v>
      </c>
      <c r="B9" s="178">
        <v>51503075601</v>
      </c>
      <c r="C9" s="154" t="s">
        <v>187</v>
      </c>
    </row>
    <row r="10" spans="1:3" x14ac:dyDescent="0.25">
      <c r="A10" s="178">
        <v>8</v>
      </c>
      <c r="B10" s="178">
        <v>21067011437</v>
      </c>
      <c r="C10" s="154" t="s">
        <v>188</v>
      </c>
    </row>
    <row r="11" spans="1:3" x14ac:dyDescent="0.25">
      <c r="A11" s="155">
        <v>9</v>
      </c>
      <c r="B11" s="178">
        <v>45403042365</v>
      </c>
      <c r="C11" s="154" t="s">
        <v>189</v>
      </c>
    </row>
    <row r="12" spans="1:3" x14ac:dyDescent="0.25">
      <c r="A12" s="178">
        <v>10</v>
      </c>
      <c r="B12" s="178">
        <v>41503056933</v>
      </c>
      <c r="C12" s="154" t="s">
        <v>190</v>
      </c>
    </row>
    <row r="13" spans="1:3" x14ac:dyDescent="0.25">
      <c r="A13" s="178">
        <v>11</v>
      </c>
      <c r="B13" s="178">
        <v>40002153427</v>
      </c>
      <c r="C13" s="154" t="s">
        <v>191</v>
      </c>
    </row>
    <row r="14" spans="1:3" x14ac:dyDescent="0.25">
      <c r="A14" s="155">
        <v>12</v>
      </c>
      <c r="B14" s="186">
        <v>48502005153</v>
      </c>
      <c r="C14" s="187" t="s">
        <v>192</v>
      </c>
    </row>
    <row r="15" spans="1:3" x14ac:dyDescent="0.25">
      <c r="A15" s="178">
        <v>13</v>
      </c>
      <c r="B15" s="178">
        <v>43602024916</v>
      </c>
      <c r="C15" s="154" t="s">
        <v>193</v>
      </c>
    </row>
    <row r="16" spans="1:3" x14ac:dyDescent="0.25">
      <c r="A16" s="155">
        <v>14</v>
      </c>
      <c r="B16" s="178">
        <v>42103025250</v>
      </c>
      <c r="C16" s="154" t="s">
        <v>194</v>
      </c>
    </row>
    <row r="17" spans="1:3" x14ac:dyDescent="0.25">
      <c r="A17" s="178">
        <v>15</v>
      </c>
      <c r="B17" s="178">
        <v>45403034086</v>
      </c>
      <c r="C17" s="154" t="s">
        <v>195</v>
      </c>
    </row>
    <row r="18" spans="1:3" x14ac:dyDescent="0.25">
      <c r="A18" s="178">
        <v>16</v>
      </c>
      <c r="B18" s="12">
        <v>41203051689</v>
      </c>
      <c r="C18" s="2" t="s">
        <v>196</v>
      </c>
    </row>
    <row r="19" spans="1:3" x14ac:dyDescent="0.25">
      <c r="A19" s="155">
        <v>17</v>
      </c>
      <c r="B19" s="12">
        <v>44103020764</v>
      </c>
      <c r="C19" s="2" t="s">
        <v>197</v>
      </c>
    </row>
    <row r="20" spans="1:3" x14ac:dyDescent="0.25">
      <c r="A20" s="178">
        <v>18</v>
      </c>
      <c r="B20" s="178">
        <v>40103280576</v>
      </c>
      <c r="C20" s="154" t="s">
        <v>198</v>
      </c>
    </row>
    <row r="21" spans="1:3" x14ac:dyDescent="0.25">
      <c r="A21" s="155">
        <v>19</v>
      </c>
      <c r="B21" s="188">
        <v>49501004342</v>
      </c>
      <c r="C21" s="183" t="s">
        <v>199</v>
      </c>
    </row>
    <row r="22" spans="1:3" x14ac:dyDescent="0.25">
      <c r="A22" s="178">
        <v>20</v>
      </c>
      <c r="B22" s="178">
        <v>40103712108</v>
      </c>
      <c r="C22" s="154" t="s">
        <v>200</v>
      </c>
    </row>
    <row r="23" spans="1:3" x14ac:dyDescent="0.25">
      <c r="A23" s="178">
        <v>21</v>
      </c>
      <c r="B23" s="178">
        <v>45403043178</v>
      </c>
      <c r="C23" s="154" t="s">
        <v>201</v>
      </c>
    </row>
    <row r="24" spans="1:3" x14ac:dyDescent="0.25">
      <c r="A24" s="155">
        <v>22</v>
      </c>
      <c r="B24" s="178">
        <v>41503081273</v>
      </c>
      <c r="C24" s="154" t="s">
        <v>202</v>
      </c>
    </row>
    <row r="25" spans="1:3" x14ac:dyDescent="0.25">
      <c r="A25" s="178">
        <v>23</v>
      </c>
      <c r="B25" s="178">
        <v>54103103381</v>
      </c>
      <c r="C25" s="154" t="s">
        <v>203</v>
      </c>
    </row>
    <row r="26" spans="1:3" x14ac:dyDescent="0.25">
      <c r="A26" s="155">
        <v>24</v>
      </c>
      <c r="B26" s="178">
        <v>43603075962</v>
      </c>
      <c r="C26" s="154" t="s">
        <v>204</v>
      </c>
    </row>
    <row r="27" spans="1:3" x14ac:dyDescent="0.25">
      <c r="A27" s="178">
        <v>25</v>
      </c>
      <c r="B27" s="178">
        <v>45403045319</v>
      </c>
      <c r="C27" s="154" t="s">
        <v>205</v>
      </c>
    </row>
    <row r="28" spans="1:3" x14ac:dyDescent="0.25">
      <c r="A28" s="178">
        <v>26</v>
      </c>
      <c r="B28" s="178">
        <v>42403030602</v>
      </c>
      <c r="C28" s="154" t="s">
        <v>206</v>
      </c>
    </row>
    <row r="29" spans="1:3" x14ac:dyDescent="0.25">
      <c r="A29" s="155">
        <v>27</v>
      </c>
      <c r="B29" s="178">
        <v>54103054391</v>
      </c>
      <c r="C29" s="154" t="s">
        <v>207</v>
      </c>
    </row>
    <row r="30" spans="1:3" x14ac:dyDescent="0.25">
      <c r="A30" s="178">
        <v>28</v>
      </c>
      <c r="B30" s="178">
        <v>44103064006</v>
      </c>
      <c r="C30" s="154" t="s">
        <v>208</v>
      </c>
    </row>
    <row r="31" spans="1:3" x14ac:dyDescent="0.25">
      <c r="A31" s="155">
        <v>29</v>
      </c>
      <c r="B31" s="178">
        <v>48701005680</v>
      </c>
      <c r="C31" s="154" t="s">
        <v>209</v>
      </c>
    </row>
    <row r="32" spans="1:3" x14ac:dyDescent="0.25">
      <c r="A32" s="178">
        <v>30</v>
      </c>
      <c r="B32" s="178">
        <v>40101005798</v>
      </c>
      <c r="C32" s="154" t="s">
        <v>210</v>
      </c>
    </row>
    <row r="33" spans="1:5" x14ac:dyDescent="0.25">
      <c r="A33" s="178">
        <v>31</v>
      </c>
      <c r="B33" s="178">
        <v>40003221218</v>
      </c>
      <c r="C33" s="154" t="s">
        <v>211</v>
      </c>
    </row>
    <row r="34" spans="1:5" x14ac:dyDescent="0.25">
      <c r="A34" s="155">
        <v>32</v>
      </c>
      <c r="B34" s="178">
        <v>40203094759</v>
      </c>
      <c r="C34" s="184" t="s">
        <v>161</v>
      </c>
    </row>
    <row r="35" spans="1:5" x14ac:dyDescent="0.25">
      <c r="A35" s="178">
        <v>33</v>
      </c>
      <c r="B35" s="178">
        <v>44103071402</v>
      </c>
      <c r="C35" s="154" t="s">
        <v>212</v>
      </c>
    </row>
    <row r="36" spans="1:5" x14ac:dyDescent="0.25">
      <c r="A36" s="155">
        <v>34</v>
      </c>
      <c r="B36" s="178">
        <v>41501015926</v>
      </c>
      <c r="C36" s="154" t="s">
        <v>213</v>
      </c>
      <c r="E36" s="156"/>
    </row>
    <row r="37" spans="1:5" x14ac:dyDescent="0.25">
      <c r="A37" s="178">
        <v>35</v>
      </c>
      <c r="B37" s="178">
        <v>41201007722</v>
      </c>
      <c r="C37" s="154" t="s">
        <v>214</v>
      </c>
    </row>
    <row r="38" spans="1:5" x14ac:dyDescent="0.25">
      <c r="A38" s="178">
        <v>36</v>
      </c>
      <c r="B38" s="178">
        <v>48503023457</v>
      </c>
      <c r="C38" s="154" t="s">
        <v>215</v>
      </c>
    </row>
    <row r="39" spans="1:5" x14ac:dyDescent="0.25">
      <c r="A39" s="155">
        <v>37</v>
      </c>
      <c r="B39" s="178">
        <v>40103513188</v>
      </c>
      <c r="C39" s="154" t="s">
        <v>216</v>
      </c>
    </row>
    <row r="40" spans="1:5" x14ac:dyDescent="0.25">
      <c r="A40" s="178">
        <v>38</v>
      </c>
      <c r="B40" s="178">
        <v>40103981239</v>
      </c>
      <c r="C40" s="154" t="s">
        <v>217</v>
      </c>
    </row>
    <row r="41" spans="1:5" x14ac:dyDescent="0.25">
      <c r="A41" s="155">
        <v>39</v>
      </c>
      <c r="B41" s="178">
        <v>41203036389</v>
      </c>
      <c r="C41" s="154" t="s">
        <v>218</v>
      </c>
    </row>
    <row r="42" spans="1:5" x14ac:dyDescent="0.25">
      <c r="A42" s="178">
        <v>40</v>
      </c>
      <c r="B42" s="178">
        <v>51203059171</v>
      </c>
      <c r="C42" s="154" t="s">
        <v>219</v>
      </c>
    </row>
    <row r="44" spans="1:5" ht="15.75" customHeight="1" x14ac:dyDescent="0.25">
      <c r="A44" s="316" t="s">
        <v>242</v>
      </c>
      <c r="B44" s="316"/>
      <c r="C44" s="316"/>
    </row>
    <row r="45" spans="1:5" x14ac:dyDescent="0.25">
      <c r="A45" s="316"/>
      <c r="B45" s="316"/>
      <c r="C45" s="316"/>
    </row>
    <row r="46" spans="1:5" x14ac:dyDescent="0.25">
      <c r="A46" s="316"/>
      <c r="B46" s="316"/>
      <c r="C46" s="316"/>
    </row>
    <row r="47" spans="1:5" x14ac:dyDescent="0.25">
      <c r="A47" s="316"/>
      <c r="B47" s="316"/>
      <c r="C47" s="316"/>
    </row>
    <row r="48" spans="1:5" x14ac:dyDescent="0.25">
      <c r="A48" s="316"/>
      <c r="B48" s="316"/>
      <c r="C48" s="316"/>
    </row>
    <row r="49" spans="1:3" x14ac:dyDescent="0.25">
      <c r="A49" s="203"/>
      <c r="B49" s="203"/>
      <c r="C49" s="203"/>
    </row>
  </sheetData>
  <mergeCells count="3">
    <mergeCell ref="B2:C2"/>
    <mergeCell ref="A1:C1"/>
    <mergeCell ref="A44:C48"/>
  </mergeCells>
  <pageMargins left="0.7" right="0.7" top="0.75" bottom="0.75" header="0.3" footer="0.3"/>
  <pageSetup paperSize="9" scale="68" orientation="portrait" r:id="rId1"/>
  <headerFooter>
    <oddHeader>&amp;R1.pielikums
metodiskajam materiālam par inventarizāciju alkoholiskajiem dzērieniem un
akcīzes nodokļa starpības summas aprēķināšanu sakarā ar likmju izmaiņām</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5"/>
  <sheetViews>
    <sheetView zoomScaleNormal="100" workbookViewId="0">
      <selection sqref="A1:J1"/>
    </sheetView>
  </sheetViews>
  <sheetFormatPr defaultRowHeight="12.75" x14ac:dyDescent="0.2"/>
  <cols>
    <col min="1" max="1" width="7.5703125" style="1" customWidth="1"/>
    <col min="2" max="2" width="4.140625" style="1" customWidth="1"/>
    <col min="3" max="3" width="14.140625" style="1" customWidth="1"/>
    <col min="4" max="4" width="15.5703125" style="1" customWidth="1"/>
    <col min="5" max="5" width="23.85546875" style="1" customWidth="1"/>
    <col min="6" max="6" width="12" style="1" customWidth="1"/>
    <col min="7" max="10" width="16.7109375" style="1" customWidth="1"/>
    <col min="11" max="16384" width="9.140625" style="1"/>
  </cols>
  <sheetData>
    <row r="1" spans="1:10" s="29" customFormat="1" ht="18.75" customHeight="1" x14ac:dyDescent="0.25">
      <c r="A1" s="235" t="s">
        <v>44</v>
      </c>
      <c r="B1" s="235"/>
      <c r="C1" s="235"/>
      <c r="D1" s="235"/>
      <c r="E1" s="235"/>
      <c r="F1" s="235"/>
      <c r="G1" s="235"/>
      <c r="H1" s="235"/>
      <c r="I1" s="235"/>
      <c r="J1" s="235"/>
    </row>
    <row r="2" spans="1:10" s="29" customFormat="1" ht="18.75" customHeight="1" x14ac:dyDescent="0.25">
      <c r="A2" s="235" t="s">
        <v>45</v>
      </c>
      <c r="B2" s="235"/>
      <c r="C2" s="235"/>
      <c r="D2" s="235"/>
      <c r="E2" s="235"/>
      <c r="F2" s="235"/>
      <c r="G2" s="235"/>
      <c r="H2" s="235"/>
      <c r="I2" s="235"/>
      <c r="J2" s="235"/>
    </row>
    <row r="3" spans="1:10" ht="22.5" customHeight="1" x14ac:dyDescent="0.3">
      <c r="A3" s="348" t="s">
        <v>46</v>
      </c>
      <c r="B3" s="348"/>
      <c r="C3" s="348"/>
      <c r="D3" s="348"/>
      <c r="E3" s="348"/>
      <c r="F3" s="348"/>
      <c r="G3" s="348"/>
      <c r="H3" s="348"/>
      <c r="I3" s="348"/>
      <c r="J3" s="348"/>
    </row>
    <row r="4" spans="1:10" ht="24" customHeight="1" x14ac:dyDescent="0.3">
      <c r="A4" s="56" t="s">
        <v>10</v>
      </c>
      <c r="B4" s="56"/>
      <c r="C4" s="56"/>
      <c r="D4" s="55"/>
      <c r="E4" s="151"/>
      <c r="F4" s="351"/>
      <c r="G4" s="351"/>
      <c r="H4" s="351"/>
      <c r="I4" s="351"/>
      <c r="J4" s="351"/>
    </row>
    <row r="5" spans="1:10" ht="24" customHeight="1" x14ac:dyDescent="0.3">
      <c r="A5" s="56" t="s">
        <v>11</v>
      </c>
      <c r="B5" s="56"/>
      <c r="C5" s="56"/>
      <c r="D5" s="55"/>
      <c r="E5" s="151"/>
      <c r="F5" s="352"/>
      <c r="G5" s="352"/>
      <c r="H5" s="352"/>
      <c r="I5" s="352"/>
      <c r="J5" s="352"/>
    </row>
    <row r="6" spans="1:10" ht="13.5" thickBot="1" x14ac:dyDescent="0.25">
      <c r="A6" s="347"/>
      <c r="B6" s="347"/>
      <c r="C6" s="347"/>
      <c r="D6" s="347"/>
      <c r="E6" s="347"/>
      <c r="F6" s="347"/>
      <c r="G6" s="347"/>
      <c r="H6" s="347"/>
      <c r="I6" s="347"/>
      <c r="J6" s="347"/>
    </row>
    <row r="7" spans="1:10" s="3" customFormat="1" ht="27" customHeight="1" x14ac:dyDescent="0.2">
      <c r="A7" s="341"/>
      <c r="B7" s="349" t="s">
        <v>13</v>
      </c>
      <c r="C7" s="349"/>
      <c r="D7" s="349"/>
      <c r="E7" s="326" t="s">
        <v>124</v>
      </c>
      <c r="F7" s="349" t="s">
        <v>52</v>
      </c>
      <c r="G7" s="349"/>
      <c r="H7" s="349" t="s">
        <v>80</v>
      </c>
      <c r="I7" s="349" t="s">
        <v>81</v>
      </c>
      <c r="J7" s="345" t="s">
        <v>82</v>
      </c>
    </row>
    <row r="8" spans="1:10" s="3" customFormat="1" ht="30.75" thickBot="1" x14ac:dyDescent="0.25">
      <c r="A8" s="342"/>
      <c r="B8" s="350"/>
      <c r="C8" s="350"/>
      <c r="D8" s="350"/>
      <c r="E8" s="327"/>
      <c r="F8" s="157" t="s">
        <v>51</v>
      </c>
      <c r="G8" s="157" t="s">
        <v>12</v>
      </c>
      <c r="H8" s="350"/>
      <c r="I8" s="350"/>
      <c r="J8" s="346"/>
    </row>
    <row r="9" spans="1:10" ht="45.75" customHeight="1" x14ac:dyDescent="0.2">
      <c r="A9" s="333" t="s">
        <v>47</v>
      </c>
      <c r="B9" s="330" t="s">
        <v>64</v>
      </c>
      <c r="C9" s="331"/>
      <c r="D9" s="332"/>
      <c r="E9" s="326" t="s">
        <v>123</v>
      </c>
      <c r="F9" s="170">
        <f>Alus_mazie!G901</f>
        <v>0</v>
      </c>
      <c r="G9" s="171" t="s">
        <v>26</v>
      </c>
      <c r="H9" s="172">
        <f>Alus_mazie!H901+Alus_mazie!I901</f>
        <v>0</v>
      </c>
      <c r="I9" s="172">
        <f>Alus_mazie!J901+Alus_mazie!K901</f>
        <v>0</v>
      </c>
      <c r="J9" s="173">
        <f>I9-H9</f>
        <v>0</v>
      </c>
    </row>
    <row r="10" spans="1:10" ht="30" customHeight="1" x14ac:dyDescent="0.2">
      <c r="A10" s="334"/>
      <c r="B10" s="343" t="s">
        <v>70</v>
      </c>
      <c r="C10" s="343"/>
      <c r="D10" s="343"/>
      <c r="E10" s="327"/>
      <c r="F10" s="145">
        <f>Alus_pārējie!G62</f>
        <v>0</v>
      </c>
      <c r="G10" s="146" t="s">
        <v>26</v>
      </c>
      <c r="H10" s="147">
        <f>Alus_pārējie!H62+Alus_pārējie!I62</f>
        <v>0</v>
      </c>
      <c r="I10" s="147">
        <f>Alus_pārējie!J62+Alus_pārējie!K62</f>
        <v>0</v>
      </c>
      <c r="J10" s="158">
        <f>I10-H10</f>
        <v>0</v>
      </c>
    </row>
    <row r="11" spans="1:10" ht="30" customHeight="1" thickBot="1" x14ac:dyDescent="0.25">
      <c r="A11" s="335" t="s">
        <v>141</v>
      </c>
      <c r="B11" s="336"/>
      <c r="C11" s="336"/>
      <c r="D11" s="337"/>
      <c r="E11" s="328"/>
      <c r="F11" s="174">
        <f>F9+F10</f>
        <v>0</v>
      </c>
      <c r="G11" s="175" t="s">
        <v>26</v>
      </c>
      <c r="H11" s="163">
        <f>H9+H10</f>
        <v>0</v>
      </c>
      <c r="I11" s="163">
        <f>I9+I10</f>
        <v>0</v>
      </c>
      <c r="J11" s="164">
        <f>J9+J10</f>
        <v>0</v>
      </c>
    </row>
    <row r="12" spans="1:10" ht="30" customHeight="1" x14ac:dyDescent="0.2">
      <c r="A12" s="165" t="s">
        <v>47</v>
      </c>
      <c r="B12" s="344" t="s">
        <v>125</v>
      </c>
      <c r="C12" s="344"/>
      <c r="D12" s="344"/>
      <c r="E12" s="326" t="s">
        <v>142</v>
      </c>
      <c r="F12" s="166">
        <f>' Vīns'!F40</f>
        <v>0</v>
      </c>
      <c r="G12" s="167" t="s">
        <v>26</v>
      </c>
      <c r="H12" s="168">
        <f>' Vīns'!G40</f>
        <v>0</v>
      </c>
      <c r="I12" s="168">
        <f>' Vīns'!H40</f>
        <v>0</v>
      </c>
      <c r="J12" s="169">
        <f t="shared" ref="J12:J17" si="0">I12-H12</f>
        <v>0</v>
      </c>
    </row>
    <row r="13" spans="1:10" ht="30" customHeight="1" x14ac:dyDescent="0.2">
      <c r="A13" s="159" t="s">
        <v>48</v>
      </c>
      <c r="B13" s="320" t="s">
        <v>126</v>
      </c>
      <c r="C13" s="320"/>
      <c r="D13" s="320"/>
      <c r="E13" s="327"/>
      <c r="F13" s="145">
        <f>' Raudzētie virs 6'!F40</f>
        <v>0</v>
      </c>
      <c r="G13" s="146" t="s">
        <v>26</v>
      </c>
      <c r="H13" s="147">
        <f>' Raudzētie virs 6'!G40</f>
        <v>0</v>
      </c>
      <c r="I13" s="147">
        <f>' Raudzētie virs 6'!H40</f>
        <v>0</v>
      </c>
      <c r="J13" s="160">
        <f t="shared" si="0"/>
        <v>0</v>
      </c>
    </row>
    <row r="14" spans="1:10" ht="44.25" customHeight="1" x14ac:dyDescent="0.2">
      <c r="A14" s="159" t="s">
        <v>49</v>
      </c>
      <c r="B14" s="320" t="s">
        <v>128</v>
      </c>
      <c r="C14" s="320"/>
      <c r="D14" s="320"/>
      <c r="E14" s="327"/>
      <c r="F14" s="145">
        <f>' Starpp līdz 15'!F40</f>
        <v>0</v>
      </c>
      <c r="G14" s="146" t="s">
        <v>26</v>
      </c>
      <c r="H14" s="147">
        <f>' Starpp līdz 15'!G40</f>
        <v>0</v>
      </c>
      <c r="I14" s="147">
        <f>' Starpp līdz 15'!H40</f>
        <v>0</v>
      </c>
      <c r="J14" s="160">
        <f t="shared" si="0"/>
        <v>0</v>
      </c>
    </row>
    <row r="15" spans="1:10" ht="57.75" customHeight="1" x14ac:dyDescent="0.2">
      <c r="A15" s="159" t="s">
        <v>83</v>
      </c>
      <c r="B15" s="321" t="s">
        <v>129</v>
      </c>
      <c r="C15" s="322"/>
      <c r="D15" s="323"/>
      <c r="E15" s="327"/>
      <c r="F15" s="145">
        <f>'Starpp virs 15'!F40</f>
        <v>0</v>
      </c>
      <c r="G15" s="146" t="s">
        <v>26</v>
      </c>
      <c r="H15" s="147">
        <f>'Starpp virs 15'!G40</f>
        <v>0</v>
      </c>
      <c r="I15" s="147">
        <f>'Starpp virs 15'!H40</f>
        <v>0</v>
      </c>
      <c r="J15" s="160">
        <f t="shared" si="0"/>
        <v>0</v>
      </c>
    </row>
    <row r="16" spans="1:10" ht="36.75" customHeight="1" x14ac:dyDescent="0.2">
      <c r="A16" s="159" t="s">
        <v>50</v>
      </c>
      <c r="B16" s="320" t="s">
        <v>127</v>
      </c>
      <c r="C16" s="320"/>
      <c r="D16" s="320"/>
      <c r="E16" s="327"/>
      <c r="F16" s="145">
        <f>'Pārējie alkoholiskie dz'!G45</f>
        <v>0</v>
      </c>
      <c r="G16" s="145">
        <f>'Pārējie alkoholiskie dz'!H45</f>
        <v>0</v>
      </c>
      <c r="H16" s="147">
        <f>'Pārējie alkoholiskie dz'!I45</f>
        <v>0</v>
      </c>
      <c r="I16" s="147">
        <f>'Pārējie alkoholiskie dz'!J45</f>
        <v>0</v>
      </c>
      <c r="J16" s="160">
        <f t="shared" si="0"/>
        <v>0</v>
      </c>
    </row>
    <row r="17" spans="1:10" ht="52.5" customHeight="1" x14ac:dyDescent="0.2">
      <c r="A17" s="159" t="s">
        <v>179</v>
      </c>
      <c r="B17" s="338" t="s">
        <v>180</v>
      </c>
      <c r="C17" s="338"/>
      <c r="D17" s="338"/>
      <c r="E17" s="327"/>
      <c r="F17" s="145">
        <f>'Pārējie alk.dz. mazās darītavas'!G45</f>
        <v>0</v>
      </c>
      <c r="G17" s="145">
        <f>'Pārējie alk.dz. mazās darītavas'!H45</f>
        <v>0</v>
      </c>
      <c r="H17" s="147">
        <f>'Pārējie alk.dz. mazās darītavas'!I45</f>
        <v>0</v>
      </c>
      <c r="I17" s="147">
        <f>'Pārējie alk.dz. mazās darītavas'!J45</f>
        <v>0</v>
      </c>
      <c r="J17" s="160">
        <f t="shared" si="0"/>
        <v>0</v>
      </c>
    </row>
    <row r="18" spans="1:10" s="24" customFormat="1" ht="28.5" customHeight="1" thickBot="1" x14ac:dyDescent="0.25">
      <c r="A18" s="339" t="s">
        <v>143</v>
      </c>
      <c r="B18" s="340"/>
      <c r="C18" s="340"/>
      <c r="D18" s="340"/>
      <c r="E18" s="328"/>
      <c r="F18" s="161">
        <f>SUM(F12:F17)</f>
        <v>0</v>
      </c>
      <c r="G18" s="162" t="s">
        <v>26</v>
      </c>
      <c r="H18" s="163">
        <f>SUM(H12:H17)</f>
        <v>0</v>
      </c>
      <c r="I18" s="163">
        <f>SUM(I12:I17)</f>
        <v>0</v>
      </c>
      <c r="J18" s="164">
        <f>SUM(J12:J17)</f>
        <v>0</v>
      </c>
    </row>
    <row r="19" spans="1:10" s="24" customFormat="1" ht="28.5" customHeight="1" thickBot="1" x14ac:dyDescent="0.25">
      <c r="A19" s="324" t="s">
        <v>144</v>
      </c>
      <c r="B19" s="325"/>
      <c r="C19" s="325"/>
      <c r="D19" s="325"/>
      <c r="E19" s="176"/>
      <c r="F19" s="161">
        <f>F18+F11</f>
        <v>0</v>
      </c>
      <c r="G19" s="162"/>
      <c r="H19" s="163">
        <f>H18+H11</f>
        <v>0</v>
      </c>
      <c r="I19" s="163">
        <f>I18+I11</f>
        <v>0</v>
      </c>
      <c r="J19" s="164">
        <f>J18+J11</f>
        <v>0</v>
      </c>
    </row>
    <row r="20" spans="1:10" ht="33.75" customHeight="1" x14ac:dyDescent="0.25">
      <c r="A20" s="329" t="s">
        <v>14</v>
      </c>
      <c r="B20" s="329"/>
      <c r="C20" s="319"/>
      <c r="D20" s="319"/>
      <c r="E20" s="152"/>
      <c r="F20" s="319"/>
      <c r="G20" s="319"/>
      <c r="H20" s="319"/>
      <c r="I20" s="319"/>
      <c r="J20" s="319"/>
    </row>
    <row r="21" spans="1:10" ht="12.75" customHeight="1" x14ac:dyDescent="0.25">
      <c r="A21" s="317"/>
      <c r="B21" s="317"/>
      <c r="C21" s="318" t="s">
        <v>27</v>
      </c>
      <c r="D21" s="318"/>
      <c r="E21" s="153"/>
      <c r="F21" s="318" t="s">
        <v>8</v>
      </c>
      <c r="G21" s="318"/>
      <c r="H21" s="318"/>
      <c r="I21" s="318" t="s">
        <v>28</v>
      </c>
      <c r="J21" s="318"/>
    </row>
    <row r="22" spans="1:10" ht="24" customHeight="1" x14ac:dyDescent="0.25">
      <c r="A22" s="56" t="s">
        <v>15</v>
      </c>
      <c r="B22" s="56"/>
      <c r="C22" s="56"/>
      <c r="D22" s="58"/>
      <c r="E22" s="58"/>
      <c r="F22" s="319"/>
      <c r="G22" s="319"/>
      <c r="H22" s="319"/>
      <c r="I22" s="319"/>
      <c r="J22" s="319"/>
    </row>
    <row r="23" spans="1:10" ht="12.75" customHeight="1" x14ac:dyDescent="0.25">
      <c r="A23" s="317"/>
      <c r="B23" s="317"/>
      <c r="C23" s="317"/>
      <c r="D23" s="57" t="s">
        <v>27</v>
      </c>
      <c r="E23" s="153"/>
      <c r="F23" s="318" t="s">
        <v>8</v>
      </c>
      <c r="G23" s="318"/>
      <c r="H23" s="318"/>
      <c r="I23" s="318" t="s">
        <v>28</v>
      </c>
      <c r="J23" s="318"/>
    </row>
    <row r="24" spans="1:10" ht="15.75" x14ac:dyDescent="0.25">
      <c r="A24" s="56"/>
      <c r="B24" s="56"/>
      <c r="C24" s="56"/>
      <c r="D24" s="56"/>
      <c r="E24" s="56"/>
      <c r="F24" s="56"/>
      <c r="G24" s="56"/>
      <c r="H24" s="56"/>
      <c r="I24" s="56"/>
      <c r="J24" s="56"/>
    </row>
    <row r="25" spans="1:10" ht="15.75" x14ac:dyDescent="0.25">
      <c r="A25" s="56"/>
      <c r="B25" s="56"/>
      <c r="C25" s="56"/>
      <c r="D25" s="56"/>
      <c r="E25" s="56"/>
      <c r="F25" s="56"/>
      <c r="G25" s="56"/>
      <c r="H25" s="56"/>
      <c r="I25" s="56"/>
      <c r="J25" s="56"/>
    </row>
  </sheetData>
  <mergeCells count="40">
    <mergeCell ref="A1:J1"/>
    <mergeCell ref="A2:J2"/>
    <mergeCell ref="A18:D18"/>
    <mergeCell ref="A7:A8"/>
    <mergeCell ref="B10:D10"/>
    <mergeCell ref="B12:D12"/>
    <mergeCell ref="J7:J8"/>
    <mergeCell ref="A6:J6"/>
    <mergeCell ref="A3:J3"/>
    <mergeCell ref="F7:G7"/>
    <mergeCell ref="H7:H8"/>
    <mergeCell ref="I7:I8"/>
    <mergeCell ref="F4:J4"/>
    <mergeCell ref="F5:J5"/>
    <mergeCell ref="B7:D8"/>
    <mergeCell ref="E7:E8"/>
    <mergeCell ref="E9:E11"/>
    <mergeCell ref="A20:B20"/>
    <mergeCell ref="B9:D9"/>
    <mergeCell ref="A9:A10"/>
    <mergeCell ref="A11:D11"/>
    <mergeCell ref="B16:D16"/>
    <mergeCell ref="B17:D17"/>
    <mergeCell ref="C21:D21"/>
    <mergeCell ref="F21:H21"/>
    <mergeCell ref="I21:J21"/>
    <mergeCell ref="B13:D13"/>
    <mergeCell ref="C20:D20"/>
    <mergeCell ref="F20:H20"/>
    <mergeCell ref="A21:B21"/>
    <mergeCell ref="I20:J20"/>
    <mergeCell ref="B14:D14"/>
    <mergeCell ref="B15:D15"/>
    <mergeCell ref="A19:D19"/>
    <mergeCell ref="E12:E18"/>
    <mergeCell ref="A23:C23"/>
    <mergeCell ref="F23:H23"/>
    <mergeCell ref="F22:H22"/>
    <mergeCell ref="I22:J22"/>
    <mergeCell ref="I23:J23"/>
  </mergeCells>
  <phoneticPr fontId="6" type="noConversion"/>
  <conditionalFormatting sqref="F9:J10 G11 G12:J17">
    <cfRule type="cellIs" dxfId="0" priority="1" stopIfTrue="1" operator="equal">
      <formula>0</formula>
    </cfRule>
  </conditionalFormatting>
  <dataValidations xWindow="990" yWindow="573" count="8">
    <dataValidation allowBlank="1" showInputMessage="1" showErrorMessage="1" promptTitle="Kopā" prompt="Budžetā maksājamā akcīzes nodokļa likmju starpības summa par alu un alkoholiskajiem dzērieniem" sqref="J19" xr:uid="{00000000-0002-0000-0A00-000000000000}"/>
    <dataValidation allowBlank="1" showInputMessage="1" showErrorMessage="1" promptTitle="Kopā alus" prompt="Budžetā maksājamā akcīzes nodokļa likmju starpības summa par alu" sqref="J11" xr:uid="{00000000-0002-0000-0A00-000001000000}"/>
    <dataValidation allowBlank="1" showInputMessage="1" showErrorMessage="1" promptTitle="Vīns" prompt="Budžetā maksājamā akcīzes nodokļa likmju starpības summa" sqref="J12" xr:uid="{00000000-0002-0000-0A00-000002000000}"/>
    <dataValidation allowBlank="1" showInputMessage="1" showErrorMessage="1" promptTitle="Raudzētie dzērieni (virs 6%)" prompt="Budžetā maksājamā akcīzes nodokļa likmju starpības summa" sqref="J13" xr:uid="{00000000-0002-0000-0A00-000003000000}"/>
    <dataValidation allowBlank="1" showInputMessage="1" showErrorMessage="1" promptTitle="Pārējie alkoholiskie dzērieni" prompt="Budžetā maksājamā akcīzes nodokļa likmju starpības summa" sqref="J16:J17" xr:uid="{00000000-0002-0000-0A00-000004000000}"/>
    <dataValidation allowBlank="1" showInputMessage="1" showErrorMessage="1" promptTitle="Starpprodukti līdz 15%" prompt="Budžetā maksājamā akcīzes nodokļa likmju starpības summa" sqref="J14" xr:uid="{00000000-0002-0000-0A00-000005000000}"/>
    <dataValidation allowBlank="1" showInputMessage="1" showErrorMessage="1" promptTitle="Starpprodukti no 15% līdz 22%" prompt="Budžetā maksājamā akcīzes nodokļa likmju starpības summa" sqref="J15" xr:uid="{00000000-0002-0000-0A00-000006000000}"/>
    <dataValidation allowBlank="1" showInputMessage="1" showErrorMessage="1" promptTitle="Kopā alkoholiskie (bez alus) " prompt="Budžetā maksājamā akcīzes nodokļa likmju starpības summa par alkoholiskajiem dzērieniem (bez alus)" sqref="J18" xr:uid="{00000000-0002-0000-0A00-000007000000}"/>
  </dataValidations>
  <printOptions horizontalCentered="1"/>
  <pageMargins left="0.39370078740157483" right="0.39370078740157483" top="0.78740157480314965" bottom="0.47244094488188981" header="0.27559055118110237" footer="0.27559055118110237"/>
  <pageSetup paperSize="9" scale="89" orientation="landscape" r:id="rId1"/>
  <headerFooter alignWithMargins="0">
    <oddHeader>&amp;R&amp;"Times New Roman,Regular"1.pielikums&amp;8
metodiskajam materiālam par inventarizāciju alkoholiskajiem dzērieniem un
akcīzes nodokļa starpības summas aprēķināšanu sakarā ar likmju izmaiņām</oddHeader>
  </headerFooter>
  <ignoredErrors>
    <ignoredError sqref="I9 H12:I12 F9 H13:I13 H15:I15 F12:F15 H14:I1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G62"/>
  <sheetViews>
    <sheetView zoomScaleNormal="100" workbookViewId="0"/>
  </sheetViews>
  <sheetFormatPr defaultRowHeight="15.75" x14ac:dyDescent="0.25"/>
  <cols>
    <col min="1" max="1" width="8.85546875" style="150" customWidth="1"/>
    <col min="2" max="2" width="15.42578125" style="148" customWidth="1"/>
    <col min="3" max="3" width="62.85546875" style="148" customWidth="1"/>
    <col min="4" max="4" width="8" style="148" customWidth="1"/>
    <col min="5" max="5" width="9.140625" style="148" customWidth="1"/>
    <col min="6" max="16384" width="9.140625" style="148"/>
  </cols>
  <sheetData>
    <row r="1" spans="1:7" ht="18.75" x14ac:dyDescent="0.3">
      <c r="A1" s="181" t="s">
        <v>229</v>
      </c>
    </row>
    <row r="2" spans="1:7" s="149" customFormat="1" x14ac:dyDescent="0.2">
      <c r="A2" s="182" t="s">
        <v>43</v>
      </c>
      <c r="B2" s="258" t="s">
        <v>122</v>
      </c>
      <c r="C2" s="259"/>
    </row>
    <row r="3" spans="1:7" ht="15" customHeight="1" x14ac:dyDescent="0.25">
      <c r="A3" s="178">
        <v>1</v>
      </c>
      <c r="B3" s="178">
        <v>44103002010</v>
      </c>
      <c r="C3" s="154" t="s">
        <v>93</v>
      </c>
    </row>
    <row r="4" spans="1:7" ht="15" customHeight="1" x14ac:dyDescent="0.3">
      <c r="A4" s="155">
        <v>2</v>
      </c>
      <c r="B4" s="155">
        <v>40003073627</v>
      </c>
      <c r="C4" s="179" t="s">
        <v>682</v>
      </c>
      <c r="D4" s="215"/>
      <c r="E4" s="156"/>
      <c r="F4" s="156"/>
      <c r="G4" s="156"/>
    </row>
    <row r="5" spans="1:7" ht="15" customHeight="1" x14ac:dyDescent="0.25">
      <c r="A5" s="178">
        <v>3</v>
      </c>
      <c r="B5" s="155">
        <v>40003448498</v>
      </c>
      <c r="C5" s="179" t="s">
        <v>94</v>
      </c>
    </row>
    <row r="6" spans="1:7" ht="15" customHeight="1" x14ac:dyDescent="0.25">
      <c r="A6" s="155">
        <v>4</v>
      </c>
      <c r="B6" s="178">
        <v>41502018652</v>
      </c>
      <c r="C6" s="154" t="s">
        <v>95</v>
      </c>
    </row>
    <row r="7" spans="1:7" ht="15" customHeight="1" x14ac:dyDescent="0.25">
      <c r="A7" s="178">
        <v>5</v>
      </c>
      <c r="B7" s="178">
        <v>40203107131</v>
      </c>
      <c r="C7" s="154" t="s">
        <v>230</v>
      </c>
    </row>
    <row r="8" spans="1:7" ht="15" customHeight="1" x14ac:dyDescent="0.25">
      <c r="A8" s="178">
        <v>6</v>
      </c>
      <c r="B8" s="178">
        <v>40103789546</v>
      </c>
      <c r="C8" s="154" t="s">
        <v>157</v>
      </c>
    </row>
    <row r="9" spans="1:7" ht="15" customHeight="1" x14ac:dyDescent="0.25">
      <c r="A9" s="155">
        <v>7</v>
      </c>
      <c r="B9" s="178">
        <v>40103516004</v>
      </c>
      <c r="C9" s="154" t="s">
        <v>96</v>
      </c>
    </row>
    <row r="10" spans="1:7" ht="15" customHeight="1" x14ac:dyDescent="0.25">
      <c r="A10" s="178">
        <v>8</v>
      </c>
      <c r="B10" s="178">
        <v>40103325132</v>
      </c>
      <c r="C10" s="154" t="s">
        <v>97</v>
      </c>
    </row>
    <row r="11" spans="1:7" ht="15" customHeight="1" x14ac:dyDescent="0.25">
      <c r="A11" s="155">
        <v>9</v>
      </c>
      <c r="B11" s="178">
        <v>50003428811</v>
      </c>
      <c r="C11" s="154" t="s">
        <v>98</v>
      </c>
    </row>
    <row r="12" spans="1:7" ht="15" customHeight="1" x14ac:dyDescent="0.25">
      <c r="A12" s="178">
        <v>10</v>
      </c>
      <c r="B12" s="178">
        <v>40103780195</v>
      </c>
      <c r="C12" s="154" t="s">
        <v>99</v>
      </c>
    </row>
    <row r="13" spans="1:7" ht="15" customHeight="1" x14ac:dyDescent="0.25">
      <c r="A13" s="178">
        <v>11</v>
      </c>
      <c r="B13" s="178">
        <v>40003410381</v>
      </c>
      <c r="C13" s="154" t="s">
        <v>100</v>
      </c>
    </row>
    <row r="14" spans="1:7" ht="15" customHeight="1" x14ac:dyDescent="0.25">
      <c r="A14" s="155">
        <v>12</v>
      </c>
      <c r="B14" s="186">
        <v>48503021920</v>
      </c>
      <c r="C14" s="187" t="s">
        <v>158</v>
      </c>
    </row>
    <row r="15" spans="1:7" ht="15" customHeight="1" x14ac:dyDescent="0.25">
      <c r="A15" s="178">
        <v>13</v>
      </c>
      <c r="B15" s="178">
        <v>41503022195</v>
      </c>
      <c r="C15" s="154" t="s">
        <v>101</v>
      </c>
    </row>
    <row r="16" spans="1:7" ht="15" customHeight="1" x14ac:dyDescent="0.25">
      <c r="A16" s="155">
        <v>14</v>
      </c>
      <c r="B16" s="178">
        <v>43603071104</v>
      </c>
      <c r="C16" s="154" t="s">
        <v>134</v>
      </c>
    </row>
    <row r="17" spans="1:3" ht="15" customHeight="1" x14ac:dyDescent="0.25">
      <c r="A17" s="178">
        <v>15</v>
      </c>
      <c r="B17" s="178">
        <v>40003803326</v>
      </c>
      <c r="C17" s="154" t="s">
        <v>102</v>
      </c>
    </row>
    <row r="18" spans="1:3" ht="15" customHeight="1" x14ac:dyDescent="0.25">
      <c r="A18" s="178">
        <v>16</v>
      </c>
      <c r="B18" s="12">
        <v>42102017932</v>
      </c>
      <c r="C18" s="2" t="s">
        <v>231</v>
      </c>
    </row>
    <row r="19" spans="1:3" ht="15" customHeight="1" x14ac:dyDescent="0.25">
      <c r="A19" s="155">
        <v>17</v>
      </c>
      <c r="B19" s="12">
        <v>44103101904</v>
      </c>
      <c r="C19" s="2" t="s">
        <v>232</v>
      </c>
    </row>
    <row r="20" spans="1:3" ht="15" customHeight="1" x14ac:dyDescent="0.25">
      <c r="A20" s="178">
        <v>18</v>
      </c>
      <c r="B20" s="178">
        <v>48503026952</v>
      </c>
      <c r="C20" s="154" t="s">
        <v>147</v>
      </c>
    </row>
    <row r="21" spans="1:3" ht="15" customHeight="1" x14ac:dyDescent="0.25">
      <c r="A21" s="155">
        <v>19</v>
      </c>
      <c r="B21" s="188">
        <v>43603080465</v>
      </c>
      <c r="C21" s="183" t="s">
        <v>159</v>
      </c>
    </row>
    <row r="22" spans="1:3" ht="15" customHeight="1" x14ac:dyDescent="0.25">
      <c r="A22" s="178">
        <v>20</v>
      </c>
      <c r="B22" s="178">
        <v>43603067429</v>
      </c>
      <c r="C22" s="154" t="s">
        <v>103</v>
      </c>
    </row>
    <row r="23" spans="1:3" ht="15" customHeight="1" x14ac:dyDescent="0.25">
      <c r="A23" s="178">
        <v>21</v>
      </c>
      <c r="B23" s="178">
        <v>40103856635</v>
      </c>
      <c r="C23" s="154" t="s">
        <v>148</v>
      </c>
    </row>
    <row r="24" spans="1:3" ht="15" customHeight="1" x14ac:dyDescent="0.25">
      <c r="A24" s="155">
        <v>22</v>
      </c>
      <c r="B24" s="178">
        <v>40003273794</v>
      </c>
      <c r="C24" s="154" t="s">
        <v>104</v>
      </c>
    </row>
    <row r="25" spans="1:3" ht="15" customHeight="1" x14ac:dyDescent="0.25">
      <c r="A25" s="178">
        <v>23</v>
      </c>
      <c r="B25" s="178">
        <v>50103966231</v>
      </c>
      <c r="C25" s="154" t="s">
        <v>149</v>
      </c>
    </row>
    <row r="26" spans="1:3" ht="15" customHeight="1" x14ac:dyDescent="0.25">
      <c r="A26" s="155">
        <v>24</v>
      </c>
      <c r="B26" s="178">
        <v>45403029066</v>
      </c>
      <c r="C26" s="154" t="s">
        <v>233</v>
      </c>
    </row>
    <row r="27" spans="1:3" ht="15" customHeight="1" x14ac:dyDescent="0.25">
      <c r="A27" s="178">
        <v>25</v>
      </c>
      <c r="B27" s="178">
        <v>40003758728</v>
      </c>
      <c r="C27" s="154" t="s">
        <v>150</v>
      </c>
    </row>
    <row r="28" spans="1:3" ht="15" customHeight="1" x14ac:dyDescent="0.25">
      <c r="A28" s="178">
        <v>26</v>
      </c>
      <c r="B28" s="178">
        <v>40203116079</v>
      </c>
      <c r="C28" s="154" t="s">
        <v>160</v>
      </c>
    </row>
    <row r="29" spans="1:3" ht="15" customHeight="1" x14ac:dyDescent="0.25">
      <c r="A29" s="155">
        <v>27</v>
      </c>
      <c r="B29" s="178">
        <v>42402015841</v>
      </c>
      <c r="C29" s="154" t="s">
        <v>105</v>
      </c>
    </row>
    <row r="30" spans="1:3" ht="15" customHeight="1" x14ac:dyDescent="0.25">
      <c r="A30" s="178">
        <v>28</v>
      </c>
      <c r="B30" s="178">
        <v>40103317898</v>
      </c>
      <c r="C30" s="154" t="s">
        <v>106</v>
      </c>
    </row>
    <row r="31" spans="1:3" ht="15" customHeight="1" x14ac:dyDescent="0.25">
      <c r="A31" s="155">
        <v>29</v>
      </c>
      <c r="B31" s="178">
        <v>40003181339</v>
      </c>
      <c r="C31" s="154" t="s">
        <v>107</v>
      </c>
    </row>
    <row r="32" spans="1:3" ht="15" customHeight="1" x14ac:dyDescent="0.25">
      <c r="A32" s="178">
        <v>30</v>
      </c>
      <c r="B32" s="178">
        <v>40203134642</v>
      </c>
      <c r="C32" s="154" t="s">
        <v>234</v>
      </c>
    </row>
    <row r="33" spans="1:3" ht="15" customHeight="1" x14ac:dyDescent="0.25">
      <c r="A33" s="178">
        <v>31</v>
      </c>
      <c r="B33" s="178">
        <v>40203205413</v>
      </c>
      <c r="C33" s="154" t="s">
        <v>235</v>
      </c>
    </row>
    <row r="34" spans="1:3" ht="15" customHeight="1" x14ac:dyDescent="0.25">
      <c r="A34" s="155">
        <v>32</v>
      </c>
      <c r="B34" s="178">
        <v>42103055170</v>
      </c>
      <c r="C34" s="184" t="s">
        <v>108</v>
      </c>
    </row>
    <row r="35" spans="1:3" ht="15" customHeight="1" x14ac:dyDescent="0.25">
      <c r="A35" s="178">
        <v>33</v>
      </c>
      <c r="B35" s="178">
        <v>40003400519</v>
      </c>
      <c r="C35" s="154" t="s">
        <v>109</v>
      </c>
    </row>
    <row r="36" spans="1:3" ht="15" customHeight="1" x14ac:dyDescent="0.25">
      <c r="A36" s="155">
        <v>34</v>
      </c>
      <c r="B36" s="178">
        <v>40003022654</v>
      </c>
      <c r="C36" s="154" t="s">
        <v>110</v>
      </c>
    </row>
    <row r="37" spans="1:3" ht="15" customHeight="1" x14ac:dyDescent="0.25">
      <c r="A37" s="178">
        <v>35</v>
      </c>
      <c r="B37" s="178">
        <v>45403037025</v>
      </c>
      <c r="C37" s="154" t="s">
        <v>236</v>
      </c>
    </row>
    <row r="38" spans="1:3" ht="15" customHeight="1" x14ac:dyDescent="0.25">
      <c r="A38" s="178">
        <v>36</v>
      </c>
      <c r="B38" s="178">
        <v>45403043182</v>
      </c>
      <c r="C38" s="154" t="s">
        <v>111</v>
      </c>
    </row>
    <row r="39" spans="1:3" ht="15" customHeight="1" x14ac:dyDescent="0.25">
      <c r="A39" s="155">
        <v>37</v>
      </c>
      <c r="B39" s="178">
        <v>40103541209</v>
      </c>
      <c r="C39" s="154" t="s">
        <v>112</v>
      </c>
    </row>
    <row r="40" spans="1:3" ht="15" customHeight="1" x14ac:dyDescent="0.25">
      <c r="A40" s="178">
        <v>38</v>
      </c>
      <c r="B40" s="178">
        <v>40003557646</v>
      </c>
      <c r="C40" s="154" t="s">
        <v>135</v>
      </c>
    </row>
    <row r="41" spans="1:3" ht="15" customHeight="1" x14ac:dyDescent="0.25">
      <c r="A41" s="155">
        <v>39</v>
      </c>
      <c r="B41" s="178">
        <v>41503073257</v>
      </c>
      <c r="C41" s="154" t="s">
        <v>113</v>
      </c>
    </row>
    <row r="42" spans="1:3" ht="15" customHeight="1" x14ac:dyDescent="0.25">
      <c r="A42" s="178">
        <v>40</v>
      </c>
      <c r="B42" s="178">
        <v>40103630102</v>
      </c>
      <c r="C42" s="154" t="s">
        <v>237</v>
      </c>
    </row>
    <row r="43" spans="1:3" ht="15" customHeight="1" x14ac:dyDescent="0.25">
      <c r="A43" s="178">
        <v>41</v>
      </c>
      <c r="B43" s="178">
        <v>40003376664</v>
      </c>
      <c r="C43" s="154" t="s">
        <v>114</v>
      </c>
    </row>
    <row r="44" spans="1:3" ht="15" customHeight="1" x14ac:dyDescent="0.25">
      <c r="A44" s="155">
        <v>42</v>
      </c>
      <c r="B44" s="178">
        <v>44103086272</v>
      </c>
      <c r="C44" s="154" t="s">
        <v>115</v>
      </c>
    </row>
    <row r="45" spans="1:3" ht="15" customHeight="1" x14ac:dyDescent="0.25">
      <c r="A45" s="178">
        <v>43</v>
      </c>
      <c r="B45" s="178">
        <v>40203094759</v>
      </c>
      <c r="C45" s="154" t="s">
        <v>161</v>
      </c>
    </row>
    <row r="46" spans="1:3" ht="15" customHeight="1" x14ac:dyDescent="0.25">
      <c r="A46" s="155">
        <v>44</v>
      </c>
      <c r="B46" s="178">
        <v>40003950340</v>
      </c>
      <c r="C46" s="154" t="s">
        <v>238</v>
      </c>
    </row>
    <row r="47" spans="1:3" ht="15" customHeight="1" x14ac:dyDescent="0.25">
      <c r="A47" s="178">
        <v>45</v>
      </c>
      <c r="B47" s="189">
        <v>40103874679</v>
      </c>
      <c r="C47" s="180" t="s">
        <v>116</v>
      </c>
    </row>
    <row r="48" spans="1:3" ht="15" customHeight="1" x14ac:dyDescent="0.25">
      <c r="A48" s="178">
        <v>46</v>
      </c>
      <c r="B48" s="12">
        <v>48503018333</v>
      </c>
      <c r="C48" s="2" t="s">
        <v>117</v>
      </c>
    </row>
    <row r="49" spans="1:3" ht="15" customHeight="1" x14ac:dyDescent="0.25">
      <c r="A49" s="155">
        <v>47</v>
      </c>
      <c r="B49" s="189">
        <v>41501015926</v>
      </c>
      <c r="C49" s="180" t="s">
        <v>162</v>
      </c>
    </row>
    <row r="50" spans="1:3" ht="15" customHeight="1" x14ac:dyDescent="0.25">
      <c r="A50" s="178">
        <v>48</v>
      </c>
      <c r="B50" s="155">
        <v>48503003380</v>
      </c>
      <c r="C50" s="179" t="s">
        <v>118</v>
      </c>
    </row>
    <row r="51" spans="1:3" ht="15" customHeight="1" x14ac:dyDescent="0.25">
      <c r="A51" s="155">
        <v>49</v>
      </c>
      <c r="B51" s="189">
        <v>44103081307</v>
      </c>
      <c r="C51" s="180" t="s">
        <v>119</v>
      </c>
    </row>
    <row r="52" spans="1:3" ht="15" customHeight="1" x14ac:dyDescent="0.25">
      <c r="A52" s="178">
        <v>50</v>
      </c>
      <c r="B52" s="189">
        <v>54103115821</v>
      </c>
      <c r="C52" s="180" t="s">
        <v>164</v>
      </c>
    </row>
    <row r="53" spans="1:3" ht="15" customHeight="1" x14ac:dyDescent="0.25">
      <c r="A53" s="178">
        <v>51</v>
      </c>
      <c r="B53" s="178">
        <v>40203113388</v>
      </c>
      <c r="C53" s="154" t="s">
        <v>239</v>
      </c>
    </row>
    <row r="54" spans="1:3" ht="15" customHeight="1" x14ac:dyDescent="0.25">
      <c r="A54" s="155">
        <v>52</v>
      </c>
      <c r="B54" s="178">
        <v>41201005223</v>
      </c>
      <c r="C54" s="154" t="s">
        <v>137</v>
      </c>
    </row>
    <row r="55" spans="1:3" ht="15" customHeight="1" x14ac:dyDescent="0.25">
      <c r="A55" s="178">
        <v>53</v>
      </c>
      <c r="B55" s="178">
        <v>40203093255</v>
      </c>
      <c r="C55" s="185" t="s">
        <v>163</v>
      </c>
    </row>
    <row r="56" spans="1:3" ht="15" customHeight="1" x14ac:dyDescent="0.25">
      <c r="A56" s="155">
        <v>54</v>
      </c>
      <c r="B56" s="207">
        <v>40003752458</v>
      </c>
      <c r="C56" s="206" t="s">
        <v>120</v>
      </c>
    </row>
    <row r="57" spans="1:3" ht="15" customHeight="1" x14ac:dyDescent="0.25">
      <c r="A57" s="178">
        <v>55</v>
      </c>
      <c r="B57" s="207">
        <v>41203058314</v>
      </c>
      <c r="C57" s="206" t="s">
        <v>165</v>
      </c>
    </row>
    <row r="58" spans="1:3" ht="15" customHeight="1" x14ac:dyDescent="0.25">
      <c r="A58" s="155">
        <v>56</v>
      </c>
      <c r="B58" s="207">
        <v>41503072088</v>
      </c>
      <c r="C58" s="206" t="s">
        <v>136</v>
      </c>
    </row>
    <row r="59" spans="1:3" ht="15" customHeight="1" x14ac:dyDescent="0.25">
      <c r="A59" s="178">
        <v>57</v>
      </c>
      <c r="B59" s="207">
        <v>40203042437</v>
      </c>
      <c r="C59" s="206" t="s">
        <v>166</v>
      </c>
    </row>
    <row r="60" spans="1:3" ht="15" customHeight="1" x14ac:dyDescent="0.25">
      <c r="A60" s="155">
        <v>58</v>
      </c>
      <c r="B60" s="207">
        <v>40203022303</v>
      </c>
      <c r="C60" s="206" t="s">
        <v>240</v>
      </c>
    </row>
    <row r="61" spans="1:3" ht="15" customHeight="1" x14ac:dyDescent="0.25">
      <c r="A61" s="178">
        <v>59</v>
      </c>
      <c r="B61" s="207">
        <v>40103667853</v>
      </c>
      <c r="C61" s="206" t="s">
        <v>121</v>
      </c>
    </row>
    <row r="62" spans="1:3" x14ac:dyDescent="0.25">
      <c r="A62" s="217" t="s">
        <v>684</v>
      </c>
    </row>
  </sheetData>
  <mergeCells count="1">
    <mergeCell ref="B2:C2"/>
  </mergeCells>
  <pageMargins left="0.7" right="0.7" top="0.75" bottom="0.75" header="0.3" footer="0.3"/>
  <pageSetup paperSize="9" scale="68" orientation="landscape" r:id="rId1"/>
  <headerFooter>
    <oddHeader>&amp;R1.pielikums
metodiskajam materiālam par inventarizāciju alkoholiskajiem dzērieniem un
akcīzes nodokļa starpības summas aprēķināšanu sakarā ar likmju izmaiņām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5"/>
  <sheetViews>
    <sheetView workbookViewId="0">
      <selection activeCell="A12" sqref="A12:F12"/>
    </sheetView>
  </sheetViews>
  <sheetFormatPr defaultRowHeight="12.75" x14ac:dyDescent="0.2"/>
  <cols>
    <col min="1" max="1" width="4.28515625" style="101" customWidth="1"/>
    <col min="2" max="2" width="10.28515625" style="101" customWidth="1"/>
    <col min="3" max="3" width="24.140625" style="101" customWidth="1"/>
    <col min="4" max="5" width="9.140625" style="101"/>
    <col min="6" max="6" width="8.140625" style="101" customWidth="1"/>
    <col min="7" max="7" width="9.140625" style="101"/>
    <col min="8" max="8" width="12.5703125" style="101" customWidth="1"/>
    <col min="9" max="9" width="10.5703125" style="101" customWidth="1"/>
    <col min="10" max="10" width="12.7109375" style="101" customWidth="1"/>
    <col min="11" max="11" width="10.5703125" style="101" customWidth="1"/>
    <col min="12" max="12" width="12.140625" style="101" customWidth="1"/>
    <col min="13" max="16384" width="9.140625" style="101"/>
  </cols>
  <sheetData>
    <row r="1" spans="1:12" s="1" customFormat="1" ht="18.75" customHeight="1" x14ac:dyDescent="0.25">
      <c r="A1" s="235" t="s">
        <v>44</v>
      </c>
      <c r="B1" s="235"/>
      <c r="C1" s="235"/>
      <c r="D1" s="235"/>
      <c r="E1" s="235"/>
      <c r="F1" s="235"/>
      <c r="G1" s="235"/>
      <c r="H1" s="235"/>
      <c r="I1" s="235"/>
      <c r="J1" s="235"/>
      <c r="K1" s="235"/>
      <c r="L1" s="235"/>
    </row>
    <row r="2" spans="1:12" s="14" customFormat="1" ht="18.75" x14ac:dyDescent="0.3">
      <c r="A2" s="236" t="s">
        <v>91</v>
      </c>
      <c r="B2" s="236"/>
      <c r="C2" s="236"/>
      <c r="D2" s="236"/>
      <c r="E2" s="236"/>
      <c r="F2" s="236"/>
      <c r="G2" s="236"/>
      <c r="H2" s="236"/>
      <c r="I2" s="236"/>
      <c r="J2" s="236"/>
      <c r="K2" s="236"/>
      <c r="L2" s="236"/>
    </row>
    <row r="3" spans="1:12" s="14" customFormat="1" ht="33.75" customHeight="1" x14ac:dyDescent="0.3">
      <c r="A3" s="236" t="s">
        <v>92</v>
      </c>
      <c r="B3" s="236"/>
      <c r="C3" s="236"/>
      <c r="D3" s="236"/>
      <c r="E3" s="236"/>
      <c r="F3" s="236"/>
      <c r="G3" s="236"/>
      <c r="H3" s="236"/>
      <c r="I3" s="236"/>
      <c r="J3" s="236"/>
      <c r="K3" s="236"/>
      <c r="L3" s="236"/>
    </row>
    <row r="4" spans="1:12" s="14" customFormat="1" ht="24.75" customHeight="1" x14ac:dyDescent="0.3">
      <c r="A4" s="237" t="s">
        <v>138</v>
      </c>
      <c r="B4" s="237"/>
      <c r="C4" s="237"/>
      <c r="D4" s="237"/>
      <c r="E4" s="237"/>
      <c r="F4" s="237"/>
      <c r="G4" s="237"/>
      <c r="H4" s="237"/>
      <c r="I4" s="237"/>
      <c r="J4" s="237"/>
      <c r="K4" s="237"/>
      <c r="L4" s="237"/>
    </row>
    <row r="5" spans="1:12" s="14" customFormat="1" ht="19.5" customHeight="1" x14ac:dyDescent="0.3">
      <c r="A5" s="237" t="s">
        <v>139</v>
      </c>
      <c r="B5" s="237"/>
      <c r="C5" s="237"/>
      <c r="D5" s="237"/>
      <c r="E5" s="237"/>
      <c r="F5" s="237"/>
      <c r="G5" s="237"/>
      <c r="H5" s="237"/>
      <c r="I5" s="237"/>
      <c r="J5" s="237"/>
      <c r="K5" s="237"/>
      <c r="L5" s="237"/>
    </row>
    <row r="6" spans="1:12" s="14" customFormat="1" ht="18.75" x14ac:dyDescent="0.3">
      <c r="A6" s="237" t="s">
        <v>130</v>
      </c>
      <c r="B6" s="237"/>
      <c r="C6" s="237"/>
      <c r="D6" s="237"/>
      <c r="E6" s="237"/>
      <c r="F6" s="237"/>
      <c r="G6" s="237"/>
      <c r="H6" s="237"/>
      <c r="I6" s="237"/>
      <c r="J6" s="237"/>
      <c r="K6" s="237"/>
      <c r="L6" s="237"/>
    </row>
    <row r="7" spans="1:12" s="23" customFormat="1" ht="18.75" x14ac:dyDescent="0.2">
      <c r="A7" s="274" t="s">
        <v>131</v>
      </c>
      <c r="B7" s="274"/>
      <c r="C7" s="274"/>
      <c r="D7" s="274"/>
      <c r="E7" s="274"/>
      <c r="F7" s="274"/>
      <c r="G7" s="274"/>
      <c r="H7" s="274"/>
      <c r="I7" s="274"/>
      <c r="J7" s="274"/>
      <c r="K7" s="274"/>
      <c r="L7" s="274"/>
    </row>
    <row r="10" spans="1:12" x14ac:dyDescent="0.2">
      <c r="A10" s="240"/>
      <c r="B10" s="240"/>
      <c r="C10" s="240"/>
      <c r="D10" s="240"/>
      <c r="E10" s="44"/>
      <c r="F10" s="240"/>
      <c r="G10" s="240"/>
      <c r="H10" s="240"/>
      <c r="I10" s="240"/>
      <c r="J10" s="240"/>
      <c r="K10" s="240"/>
      <c r="L10" s="240"/>
    </row>
    <row r="11" spans="1:12" x14ac:dyDescent="0.2">
      <c r="A11" s="249" t="s">
        <v>0</v>
      </c>
      <c r="B11" s="249"/>
      <c r="C11" s="249"/>
      <c r="D11" s="249"/>
      <c r="E11" s="1"/>
      <c r="F11" s="250" t="s">
        <v>1</v>
      </c>
      <c r="G11" s="250"/>
      <c r="H11" s="250"/>
      <c r="I11" s="250"/>
      <c r="J11" s="250"/>
      <c r="K11" s="250"/>
      <c r="L11" s="250"/>
    </row>
    <row r="12" spans="1:12" ht="18.75" x14ac:dyDescent="0.3">
      <c r="A12" s="251" t="s">
        <v>2</v>
      </c>
      <c r="B12" s="251"/>
      <c r="C12" s="251"/>
      <c r="D12" s="251"/>
      <c r="E12" s="251"/>
      <c r="F12" s="251"/>
      <c r="G12" s="45"/>
      <c r="H12" s="238"/>
      <c r="I12" s="238"/>
      <c r="J12" s="238"/>
      <c r="K12" s="238"/>
      <c r="L12" s="238"/>
    </row>
    <row r="13" spans="1:12" ht="18.75" x14ac:dyDescent="0.3">
      <c r="A13" s="251" t="s">
        <v>3</v>
      </c>
      <c r="B13" s="251"/>
      <c r="C13" s="251"/>
      <c r="D13" s="251"/>
      <c r="E13" s="251"/>
      <c r="F13" s="45"/>
      <c r="G13" s="238"/>
      <c r="H13" s="238"/>
      <c r="I13" s="238"/>
      <c r="J13" s="238"/>
      <c r="K13" s="238"/>
      <c r="L13" s="238"/>
    </row>
    <row r="14" spans="1:12" ht="18.75" x14ac:dyDescent="0.3">
      <c r="A14" s="239"/>
      <c r="B14" s="239"/>
      <c r="C14" s="239"/>
      <c r="D14" s="239"/>
      <c r="E14" s="239"/>
      <c r="F14" s="239"/>
      <c r="G14" s="239"/>
      <c r="H14" s="239"/>
      <c r="I14" s="239"/>
      <c r="J14" s="239"/>
      <c r="K14" s="239"/>
      <c r="L14" s="239"/>
    </row>
    <row r="15" spans="1:12" ht="18.75" x14ac:dyDescent="0.3">
      <c r="A15" s="239"/>
      <c r="B15" s="239"/>
      <c r="C15" s="239"/>
      <c r="D15" s="239"/>
      <c r="E15" s="239"/>
      <c r="F15" s="239"/>
      <c r="G15" s="239"/>
      <c r="H15" s="239"/>
      <c r="I15" s="239"/>
      <c r="J15" s="239"/>
      <c r="K15" s="239"/>
      <c r="L15" s="239"/>
    </row>
    <row r="16" spans="1:12" ht="15.75" x14ac:dyDescent="0.25">
      <c r="A16" s="29" t="s">
        <v>4</v>
      </c>
      <c r="B16" s="33"/>
      <c r="C16" s="143"/>
      <c r="D16" s="29" t="s">
        <v>5</v>
      </c>
      <c r="E16" s="1"/>
      <c r="F16" s="240"/>
      <c r="G16" s="240"/>
      <c r="H16" s="240"/>
      <c r="I16" s="240"/>
      <c r="J16" s="240"/>
      <c r="K16" s="240"/>
      <c r="L16" s="240"/>
    </row>
    <row r="17" spans="1:12" ht="18.75" x14ac:dyDescent="0.3">
      <c r="A17" s="1"/>
      <c r="B17" s="14"/>
      <c r="C17" s="144" t="s">
        <v>6</v>
      </c>
      <c r="D17" s="14"/>
      <c r="E17" s="30"/>
      <c r="F17" s="241" t="s">
        <v>9</v>
      </c>
      <c r="G17" s="241"/>
      <c r="H17" s="241"/>
      <c r="I17" s="241"/>
      <c r="J17" s="241"/>
      <c r="K17" s="241"/>
      <c r="L17" s="241"/>
    </row>
    <row r="18" spans="1:12" x14ac:dyDescent="0.2">
      <c r="A18" s="252"/>
      <c r="B18" s="252"/>
      <c r="C18" s="252"/>
      <c r="D18" s="252"/>
      <c r="E18" s="252"/>
      <c r="F18" s="252"/>
      <c r="G18" s="252"/>
      <c r="H18" s="252"/>
      <c r="I18" s="252"/>
      <c r="J18" s="252"/>
      <c r="K18" s="252"/>
      <c r="L18" s="252"/>
    </row>
    <row r="19" spans="1:12" ht="15" x14ac:dyDescent="0.25">
      <c r="A19" s="261"/>
      <c r="B19" s="261"/>
      <c r="C19" s="261"/>
      <c r="D19" s="261"/>
      <c r="E19" s="261"/>
      <c r="F19" s="261"/>
      <c r="G19" s="261"/>
      <c r="H19" s="261"/>
      <c r="I19" s="261"/>
      <c r="J19" s="261"/>
      <c r="K19" s="261"/>
      <c r="L19" s="100"/>
    </row>
    <row r="20" spans="1:12" ht="15.75" x14ac:dyDescent="0.25">
      <c r="A20" s="262" t="s">
        <v>70</v>
      </c>
      <c r="B20" s="262"/>
      <c r="C20" s="262"/>
      <c r="D20" s="262"/>
      <c r="E20" s="262"/>
      <c r="F20" s="262"/>
      <c r="G20" s="262"/>
      <c r="H20" s="262"/>
      <c r="I20" s="262"/>
      <c r="J20" s="262"/>
      <c r="K20" s="262"/>
      <c r="L20" s="262"/>
    </row>
    <row r="21" spans="1:12" x14ac:dyDescent="0.2">
      <c r="A21" s="263" t="s">
        <v>43</v>
      </c>
      <c r="B21" s="280" t="s">
        <v>20</v>
      </c>
      <c r="C21" s="276" t="s">
        <v>65</v>
      </c>
      <c r="D21" s="276" t="s">
        <v>16</v>
      </c>
      <c r="E21" s="276" t="s">
        <v>17</v>
      </c>
      <c r="F21" s="281" t="s">
        <v>18</v>
      </c>
      <c r="G21" s="276" t="s">
        <v>19</v>
      </c>
      <c r="H21" s="277" t="s">
        <v>40</v>
      </c>
      <c r="I21" s="278"/>
      <c r="J21" s="278"/>
      <c r="K21" s="279"/>
      <c r="L21" s="271" t="s">
        <v>68</v>
      </c>
    </row>
    <row r="22" spans="1:12" ht="26.25" customHeight="1" x14ac:dyDescent="0.2">
      <c r="A22" s="263"/>
      <c r="B22" s="280"/>
      <c r="C22" s="276"/>
      <c r="D22" s="276"/>
      <c r="E22" s="276"/>
      <c r="F22" s="281"/>
      <c r="G22" s="276"/>
      <c r="H22" s="276" t="s">
        <v>132</v>
      </c>
      <c r="I22" s="276"/>
      <c r="J22" s="276" t="s">
        <v>133</v>
      </c>
      <c r="K22" s="276"/>
      <c r="L22" s="272"/>
    </row>
    <row r="23" spans="1:12" x14ac:dyDescent="0.2">
      <c r="A23" s="263"/>
      <c r="B23" s="280"/>
      <c r="C23" s="276"/>
      <c r="D23" s="276"/>
      <c r="E23" s="276"/>
      <c r="F23" s="281"/>
      <c r="G23" s="276"/>
      <c r="H23" s="102">
        <v>7.4</v>
      </c>
      <c r="I23" s="102">
        <v>13.6</v>
      </c>
      <c r="J23" s="103">
        <v>7.8</v>
      </c>
      <c r="K23" s="103">
        <v>14.4</v>
      </c>
      <c r="L23" s="272"/>
    </row>
    <row r="24" spans="1:12" ht="25.5" x14ac:dyDescent="0.2">
      <c r="A24" s="263"/>
      <c r="B24" s="280"/>
      <c r="C24" s="276"/>
      <c r="D24" s="276"/>
      <c r="E24" s="276"/>
      <c r="F24" s="281"/>
      <c r="G24" s="276"/>
      <c r="H24" s="104" t="s">
        <v>66</v>
      </c>
      <c r="I24" s="104" t="s">
        <v>67</v>
      </c>
      <c r="J24" s="104" t="s">
        <v>66</v>
      </c>
      <c r="K24" s="104" t="s">
        <v>67</v>
      </c>
      <c r="L24" s="273"/>
    </row>
    <row r="25" spans="1:12" x14ac:dyDescent="0.2">
      <c r="A25" s="105" t="s">
        <v>35</v>
      </c>
      <c r="B25" s="106" t="s">
        <v>36</v>
      </c>
      <c r="C25" s="107" t="s">
        <v>37</v>
      </c>
      <c r="D25" s="108" t="s">
        <v>53</v>
      </c>
      <c r="E25" s="108" t="s">
        <v>54</v>
      </c>
      <c r="F25" s="109" t="s">
        <v>55</v>
      </c>
      <c r="G25" s="110" t="s">
        <v>56</v>
      </c>
      <c r="H25" s="110" t="s">
        <v>57</v>
      </c>
      <c r="I25" s="110" t="s">
        <v>58</v>
      </c>
      <c r="J25" s="110" t="s">
        <v>30</v>
      </c>
      <c r="K25" s="110" t="s">
        <v>31</v>
      </c>
      <c r="L25" s="110" t="s">
        <v>69</v>
      </c>
    </row>
    <row r="26" spans="1:12" ht="25.5" x14ac:dyDescent="0.2">
      <c r="A26" s="264" t="s">
        <v>72</v>
      </c>
      <c r="B26" s="265"/>
      <c r="C26" s="265"/>
      <c r="D26" s="266"/>
      <c r="E26" s="267" t="s">
        <v>59</v>
      </c>
      <c r="F26" s="267"/>
      <c r="G26" s="111" t="s">
        <v>32</v>
      </c>
      <c r="H26" s="202" t="s">
        <v>151</v>
      </c>
      <c r="I26" s="202" t="s">
        <v>152</v>
      </c>
      <c r="J26" s="205" t="s">
        <v>222</v>
      </c>
      <c r="K26" s="205" t="s">
        <v>221</v>
      </c>
      <c r="L26" s="111" t="s">
        <v>71</v>
      </c>
    </row>
    <row r="27" spans="1:12" ht="13.5" thickBot="1" x14ac:dyDescent="0.25">
      <c r="A27" s="112">
        <v>1</v>
      </c>
      <c r="B27" s="113"/>
      <c r="C27" s="114"/>
      <c r="D27" s="115"/>
      <c r="E27" s="116">
        <v>1.8</v>
      </c>
      <c r="F27" s="117"/>
      <c r="G27" s="118">
        <f>ROUND(D27*F27,2)</f>
        <v>0</v>
      </c>
      <c r="H27" s="120"/>
      <c r="I27" s="120">
        <f>ROUND($I$23*G27/100,2)</f>
        <v>0</v>
      </c>
      <c r="J27" s="120"/>
      <c r="K27" s="120">
        <f>ROUND($K$23*G27/100,2)</f>
        <v>0</v>
      </c>
      <c r="L27" s="118">
        <f>ROUND((J27+K27)-(H27+I27),2)</f>
        <v>0</v>
      </c>
    </row>
    <row r="28" spans="1:12" ht="13.5" thickTop="1" x14ac:dyDescent="0.2">
      <c r="A28" s="112">
        <v>2</v>
      </c>
      <c r="B28" s="113"/>
      <c r="C28" s="119"/>
      <c r="D28" s="115"/>
      <c r="E28" s="122"/>
      <c r="F28" s="117"/>
      <c r="G28" s="118">
        <f t="shared" ref="G28:G61" si="0">ROUND(D28*F28,2)</f>
        <v>0</v>
      </c>
      <c r="H28" s="121">
        <f>ROUND($H$23*G28*E28/100,2)</f>
        <v>0</v>
      </c>
      <c r="I28" s="118"/>
      <c r="J28" s="121">
        <f>ROUND($J$23*G28*E28/100,2)</f>
        <v>0</v>
      </c>
      <c r="K28" s="121"/>
      <c r="L28" s="118">
        <f t="shared" ref="L28:L61" si="1">ROUND((J28+K28)-(H28+I28),2)</f>
        <v>0</v>
      </c>
    </row>
    <row r="29" spans="1:12" x14ac:dyDescent="0.2">
      <c r="A29" s="112">
        <v>3</v>
      </c>
      <c r="B29" s="113"/>
      <c r="C29" s="119"/>
      <c r="D29" s="115"/>
      <c r="E29" s="122"/>
      <c r="F29" s="117"/>
      <c r="G29" s="118">
        <f t="shared" si="0"/>
        <v>0</v>
      </c>
      <c r="H29" s="121">
        <f>ROUND($H$23*G29*E29/100,2)</f>
        <v>0</v>
      </c>
      <c r="I29" s="121"/>
      <c r="J29" s="121">
        <f t="shared" ref="J29:J61" si="2">ROUND($J$23*G29*E29/100,2)</f>
        <v>0</v>
      </c>
      <c r="K29" s="118"/>
      <c r="L29" s="118">
        <f t="shared" si="1"/>
        <v>0</v>
      </c>
    </row>
    <row r="30" spans="1:12" x14ac:dyDescent="0.2">
      <c r="A30" s="112">
        <v>4</v>
      </c>
      <c r="B30" s="113"/>
      <c r="C30" s="119"/>
      <c r="D30" s="115"/>
      <c r="E30" s="122"/>
      <c r="F30" s="117"/>
      <c r="G30" s="118">
        <f t="shared" si="0"/>
        <v>0</v>
      </c>
      <c r="H30" s="121">
        <f t="shared" ref="H30:H61" si="3">ROUND($H$23*G30*E30/100,2)</f>
        <v>0</v>
      </c>
      <c r="I30" s="118"/>
      <c r="J30" s="121">
        <f t="shared" si="2"/>
        <v>0</v>
      </c>
      <c r="K30" s="118"/>
      <c r="L30" s="118">
        <f t="shared" si="1"/>
        <v>0</v>
      </c>
    </row>
    <row r="31" spans="1:12" x14ac:dyDescent="0.2">
      <c r="A31" s="112">
        <v>5</v>
      </c>
      <c r="B31" s="113"/>
      <c r="C31" s="119"/>
      <c r="D31" s="115"/>
      <c r="E31" s="122"/>
      <c r="F31" s="117"/>
      <c r="G31" s="118">
        <f t="shared" si="0"/>
        <v>0</v>
      </c>
      <c r="H31" s="121">
        <f t="shared" si="3"/>
        <v>0</v>
      </c>
      <c r="I31" s="118"/>
      <c r="J31" s="121">
        <f t="shared" si="2"/>
        <v>0</v>
      </c>
      <c r="K31" s="118"/>
      <c r="L31" s="118">
        <f t="shared" si="1"/>
        <v>0</v>
      </c>
    </row>
    <row r="32" spans="1:12" x14ac:dyDescent="0.2">
      <c r="A32" s="112">
        <v>6</v>
      </c>
      <c r="B32" s="113"/>
      <c r="C32" s="119"/>
      <c r="D32" s="115"/>
      <c r="E32" s="122"/>
      <c r="F32" s="117"/>
      <c r="G32" s="118">
        <f t="shared" si="0"/>
        <v>0</v>
      </c>
      <c r="H32" s="121">
        <f t="shared" si="3"/>
        <v>0</v>
      </c>
      <c r="I32" s="118"/>
      <c r="J32" s="121">
        <f t="shared" si="2"/>
        <v>0</v>
      </c>
      <c r="K32" s="118"/>
      <c r="L32" s="118">
        <f t="shared" si="1"/>
        <v>0</v>
      </c>
    </row>
    <row r="33" spans="1:12" x14ac:dyDescent="0.2">
      <c r="A33" s="112">
        <v>7</v>
      </c>
      <c r="B33" s="113"/>
      <c r="C33" s="119"/>
      <c r="D33" s="115"/>
      <c r="E33" s="122"/>
      <c r="F33" s="117"/>
      <c r="G33" s="118">
        <f t="shared" si="0"/>
        <v>0</v>
      </c>
      <c r="H33" s="121">
        <f>ROUND($H$23*G33*E33/100,2)</f>
        <v>0</v>
      </c>
      <c r="I33" s="118"/>
      <c r="J33" s="121">
        <f t="shared" si="2"/>
        <v>0</v>
      </c>
      <c r="K33" s="118"/>
      <c r="L33" s="118">
        <f t="shared" si="1"/>
        <v>0</v>
      </c>
    </row>
    <row r="34" spans="1:12" x14ac:dyDescent="0.2">
      <c r="A34" s="112">
        <v>8</v>
      </c>
      <c r="B34" s="113"/>
      <c r="C34" s="119"/>
      <c r="D34" s="115"/>
      <c r="E34" s="122"/>
      <c r="F34" s="117"/>
      <c r="G34" s="118">
        <f t="shared" si="0"/>
        <v>0</v>
      </c>
      <c r="H34" s="121">
        <f t="shared" si="3"/>
        <v>0</v>
      </c>
      <c r="I34" s="118"/>
      <c r="J34" s="121">
        <f t="shared" si="2"/>
        <v>0</v>
      </c>
      <c r="K34" s="118"/>
      <c r="L34" s="118">
        <f t="shared" si="1"/>
        <v>0</v>
      </c>
    </row>
    <row r="35" spans="1:12" x14ac:dyDescent="0.2">
      <c r="A35" s="112">
        <v>9</v>
      </c>
      <c r="B35" s="113"/>
      <c r="C35" s="119"/>
      <c r="D35" s="115"/>
      <c r="E35" s="122"/>
      <c r="F35" s="117"/>
      <c r="G35" s="118">
        <f t="shared" si="0"/>
        <v>0</v>
      </c>
      <c r="H35" s="121">
        <f t="shared" si="3"/>
        <v>0</v>
      </c>
      <c r="I35" s="118"/>
      <c r="J35" s="121">
        <f t="shared" si="2"/>
        <v>0</v>
      </c>
      <c r="K35" s="118"/>
      <c r="L35" s="118">
        <f t="shared" si="1"/>
        <v>0</v>
      </c>
    </row>
    <row r="36" spans="1:12" x14ac:dyDescent="0.2">
      <c r="A36" s="112">
        <v>10</v>
      </c>
      <c r="B36" s="113"/>
      <c r="C36" s="119"/>
      <c r="D36" s="115"/>
      <c r="E36" s="122"/>
      <c r="F36" s="117"/>
      <c r="G36" s="118">
        <f t="shared" si="0"/>
        <v>0</v>
      </c>
      <c r="H36" s="121">
        <f t="shared" si="3"/>
        <v>0</v>
      </c>
      <c r="I36" s="118"/>
      <c r="J36" s="121">
        <f t="shared" si="2"/>
        <v>0</v>
      </c>
      <c r="K36" s="118"/>
      <c r="L36" s="118">
        <f t="shared" si="1"/>
        <v>0</v>
      </c>
    </row>
    <row r="37" spans="1:12" x14ac:dyDescent="0.2">
      <c r="A37" s="112">
        <v>11</v>
      </c>
      <c r="B37" s="113"/>
      <c r="C37" s="119"/>
      <c r="D37" s="115"/>
      <c r="E37" s="122"/>
      <c r="F37" s="117"/>
      <c r="G37" s="118">
        <f t="shared" si="0"/>
        <v>0</v>
      </c>
      <c r="H37" s="121">
        <f t="shared" si="3"/>
        <v>0</v>
      </c>
      <c r="I37" s="118"/>
      <c r="J37" s="121">
        <f t="shared" si="2"/>
        <v>0</v>
      </c>
      <c r="K37" s="118"/>
      <c r="L37" s="118">
        <f t="shared" si="1"/>
        <v>0</v>
      </c>
    </row>
    <row r="38" spans="1:12" x14ac:dyDescent="0.2">
      <c r="A38" s="112">
        <v>12</v>
      </c>
      <c r="B38" s="113"/>
      <c r="C38" s="119"/>
      <c r="D38" s="115"/>
      <c r="E38" s="122"/>
      <c r="F38" s="117"/>
      <c r="G38" s="118">
        <f t="shared" si="0"/>
        <v>0</v>
      </c>
      <c r="H38" s="121">
        <f t="shared" si="3"/>
        <v>0</v>
      </c>
      <c r="I38" s="118"/>
      <c r="J38" s="121">
        <f t="shared" si="2"/>
        <v>0</v>
      </c>
      <c r="K38" s="118"/>
      <c r="L38" s="118">
        <f t="shared" si="1"/>
        <v>0</v>
      </c>
    </row>
    <row r="39" spans="1:12" x14ac:dyDescent="0.2">
      <c r="A39" s="112">
        <v>13</v>
      </c>
      <c r="B39" s="113"/>
      <c r="C39" s="119"/>
      <c r="D39" s="115"/>
      <c r="E39" s="122"/>
      <c r="F39" s="117"/>
      <c r="G39" s="118">
        <f t="shared" si="0"/>
        <v>0</v>
      </c>
      <c r="H39" s="121">
        <f t="shared" si="3"/>
        <v>0</v>
      </c>
      <c r="I39" s="118"/>
      <c r="J39" s="121">
        <f t="shared" si="2"/>
        <v>0</v>
      </c>
      <c r="K39" s="118"/>
      <c r="L39" s="118">
        <f t="shared" si="1"/>
        <v>0</v>
      </c>
    </row>
    <row r="40" spans="1:12" x14ac:dyDescent="0.2">
      <c r="A40" s="112">
        <v>14</v>
      </c>
      <c r="B40" s="113"/>
      <c r="C40" s="119"/>
      <c r="D40" s="115"/>
      <c r="E40" s="122"/>
      <c r="F40" s="117"/>
      <c r="G40" s="118">
        <f t="shared" si="0"/>
        <v>0</v>
      </c>
      <c r="H40" s="121">
        <f t="shared" si="3"/>
        <v>0</v>
      </c>
      <c r="I40" s="118"/>
      <c r="J40" s="121">
        <f t="shared" si="2"/>
        <v>0</v>
      </c>
      <c r="K40" s="118"/>
      <c r="L40" s="118">
        <f t="shared" si="1"/>
        <v>0</v>
      </c>
    </row>
    <row r="41" spans="1:12" x14ac:dyDescent="0.2">
      <c r="A41" s="112">
        <v>15</v>
      </c>
      <c r="B41" s="113"/>
      <c r="C41" s="119"/>
      <c r="D41" s="115"/>
      <c r="E41" s="122"/>
      <c r="F41" s="117"/>
      <c r="G41" s="118">
        <f t="shared" si="0"/>
        <v>0</v>
      </c>
      <c r="H41" s="121">
        <f t="shared" si="3"/>
        <v>0</v>
      </c>
      <c r="I41" s="118"/>
      <c r="J41" s="121">
        <f t="shared" si="2"/>
        <v>0</v>
      </c>
      <c r="K41" s="118"/>
      <c r="L41" s="118">
        <f t="shared" si="1"/>
        <v>0</v>
      </c>
    </row>
    <row r="42" spans="1:12" x14ac:dyDescent="0.2">
      <c r="A42" s="112">
        <v>16</v>
      </c>
      <c r="B42" s="113"/>
      <c r="C42" s="119"/>
      <c r="D42" s="115"/>
      <c r="E42" s="122"/>
      <c r="F42" s="117"/>
      <c r="G42" s="118">
        <f t="shared" si="0"/>
        <v>0</v>
      </c>
      <c r="H42" s="121">
        <f t="shared" si="3"/>
        <v>0</v>
      </c>
      <c r="I42" s="118"/>
      <c r="J42" s="121">
        <f t="shared" si="2"/>
        <v>0</v>
      </c>
      <c r="K42" s="118"/>
      <c r="L42" s="118">
        <f t="shared" si="1"/>
        <v>0</v>
      </c>
    </row>
    <row r="43" spans="1:12" x14ac:dyDescent="0.2">
      <c r="A43" s="112">
        <v>17</v>
      </c>
      <c r="B43" s="113"/>
      <c r="C43" s="119"/>
      <c r="D43" s="115"/>
      <c r="E43" s="122"/>
      <c r="F43" s="117"/>
      <c r="G43" s="118">
        <f t="shared" si="0"/>
        <v>0</v>
      </c>
      <c r="H43" s="121">
        <f t="shared" si="3"/>
        <v>0</v>
      </c>
      <c r="I43" s="118"/>
      <c r="J43" s="121">
        <f t="shared" si="2"/>
        <v>0</v>
      </c>
      <c r="K43" s="118"/>
      <c r="L43" s="118">
        <f t="shared" si="1"/>
        <v>0</v>
      </c>
    </row>
    <row r="44" spans="1:12" x14ac:dyDescent="0.2">
      <c r="A44" s="112">
        <v>18</v>
      </c>
      <c r="B44" s="113"/>
      <c r="C44" s="119"/>
      <c r="D44" s="115"/>
      <c r="E44" s="122"/>
      <c r="F44" s="117"/>
      <c r="G44" s="118">
        <f t="shared" si="0"/>
        <v>0</v>
      </c>
      <c r="H44" s="121">
        <f t="shared" si="3"/>
        <v>0</v>
      </c>
      <c r="I44" s="118"/>
      <c r="J44" s="121">
        <f t="shared" si="2"/>
        <v>0</v>
      </c>
      <c r="K44" s="118"/>
      <c r="L44" s="118">
        <f t="shared" si="1"/>
        <v>0</v>
      </c>
    </row>
    <row r="45" spans="1:12" x14ac:dyDescent="0.2">
      <c r="A45" s="112">
        <v>19</v>
      </c>
      <c r="B45" s="113"/>
      <c r="C45" s="119"/>
      <c r="D45" s="115"/>
      <c r="E45" s="122"/>
      <c r="F45" s="117"/>
      <c r="G45" s="118">
        <f t="shared" si="0"/>
        <v>0</v>
      </c>
      <c r="H45" s="121">
        <f t="shared" si="3"/>
        <v>0</v>
      </c>
      <c r="I45" s="118"/>
      <c r="J45" s="121">
        <f t="shared" si="2"/>
        <v>0</v>
      </c>
      <c r="K45" s="118"/>
      <c r="L45" s="118">
        <f t="shared" si="1"/>
        <v>0</v>
      </c>
    </row>
    <row r="46" spans="1:12" x14ac:dyDescent="0.2">
      <c r="A46" s="112">
        <v>20</v>
      </c>
      <c r="B46" s="113"/>
      <c r="C46" s="119"/>
      <c r="D46" s="115"/>
      <c r="E46" s="122"/>
      <c r="F46" s="117"/>
      <c r="G46" s="118">
        <f t="shared" si="0"/>
        <v>0</v>
      </c>
      <c r="H46" s="121">
        <f t="shared" si="3"/>
        <v>0</v>
      </c>
      <c r="I46" s="118"/>
      <c r="J46" s="121">
        <f t="shared" si="2"/>
        <v>0</v>
      </c>
      <c r="K46" s="118"/>
      <c r="L46" s="118">
        <f t="shared" si="1"/>
        <v>0</v>
      </c>
    </row>
    <row r="47" spans="1:12" x14ac:dyDescent="0.2">
      <c r="A47" s="112">
        <v>21</v>
      </c>
      <c r="B47" s="113"/>
      <c r="C47" s="119"/>
      <c r="D47" s="115"/>
      <c r="E47" s="122"/>
      <c r="F47" s="117"/>
      <c r="G47" s="118">
        <f t="shared" si="0"/>
        <v>0</v>
      </c>
      <c r="H47" s="121">
        <f t="shared" si="3"/>
        <v>0</v>
      </c>
      <c r="I47" s="118"/>
      <c r="J47" s="121">
        <f t="shared" si="2"/>
        <v>0</v>
      </c>
      <c r="K47" s="118"/>
      <c r="L47" s="118">
        <f t="shared" si="1"/>
        <v>0</v>
      </c>
    </row>
    <row r="48" spans="1:12" x14ac:dyDescent="0.2">
      <c r="A48" s="112">
        <v>22</v>
      </c>
      <c r="B48" s="113"/>
      <c r="C48" s="119"/>
      <c r="D48" s="115"/>
      <c r="E48" s="122"/>
      <c r="F48" s="117"/>
      <c r="G48" s="118">
        <f t="shared" si="0"/>
        <v>0</v>
      </c>
      <c r="H48" s="121">
        <f t="shared" si="3"/>
        <v>0</v>
      </c>
      <c r="I48" s="118"/>
      <c r="J48" s="121">
        <f t="shared" si="2"/>
        <v>0</v>
      </c>
      <c r="K48" s="118"/>
      <c r="L48" s="118">
        <f t="shared" si="1"/>
        <v>0</v>
      </c>
    </row>
    <row r="49" spans="1:12" x14ac:dyDescent="0.2">
      <c r="A49" s="112">
        <v>23</v>
      </c>
      <c r="B49" s="113"/>
      <c r="C49" s="119"/>
      <c r="D49" s="115"/>
      <c r="E49" s="122"/>
      <c r="F49" s="117"/>
      <c r="G49" s="118">
        <f t="shared" si="0"/>
        <v>0</v>
      </c>
      <c r="H49" s="121">
        <f t="shared" si="3"/>
        <v>0</v>
      </c>
      <c r="I49" s="118"/>
      <c r="J49" s="121">
        <f t="shared" si="2"/>
        <v>0</v>
      </c>
      <c r="K49" s="118"/>
      <c r="L49" s="118">
        <f t="shared" si="1"/>
        <v>0</v>
      </c>
    </row>
    <row r="50" spans="1:12" x14ac:dyDescent="0.2">
      <c r="A50" s="112">
        <v>24</v>
      </c>
      <c r="B50" s="113"/>
      <c r="C50" s="119"/>
      <c r="D50" s="115"/>
      <c r="E50" s="122"/>
      <c r="F50" s="117"/>
      <c r="G50" s="118">
        <f t="shared" si="0"/>
        <v>0</v>
      </c>
      <c r="H50" s="121">
        <f t="shared" si="3"/>
        <v>0</v>
      </c>
      <c r="I50" s="118"/>
      <c r="J50" s="121">
        <f t="shared" si="2"/>
        <v>0</v>
      </c>
      <c r="K50" s="118"/>
      <c r="L50" s="118">
        <f t="shared" si="1"/>
        <v>0</v>
      </c>
    </row>
    <row r="51" spans="1:12" x14ac:dyDescent="0.2">
      <c r="A51" s="112">
        <v>25</v>
      </c>
      <c r="B51" s="113"/>
      <c r="C51" s="119"/>
      <c r="D51" s="115"/>
      <c r="E51" s="122"/>
      <c r="F51" s="117"/>
      <c r="G51" s="118">
        <f t="shared" si="0"/>
        <v>0</v>
      </c>
      <c r="H51" s="121">
        <f t="shared" si="3"/>
        <v>0</v>
      </c>
      <c r="I51" s="121"/>
      <c r="J51" s="121">
        <f t="shared" si="2"/>
        <v>0</v>
      </c>
      <c r="K51" s="118"/>
      <c r="L51" s="118">
        <f t="shared" si="1"/>
        <v>0</v>
      </c>
    </row>
    <row r="52" spans="1:12" x14ac:dyDescent="0.2">
      <c r="A52" s="112">
        <v>26</v>
      </c>
      <c r="B52" s="113"/>
      <c r="C52" s="119"/>
      <c r="D52" s="115"/>
      <c r="E52" s="122"/>
      <c r="F52" s="117"/>
      <c r="G52" s="118">
        <f t="shared" si="0"/>
        <v>0</v>
      </c>
      <c r="H52" s="121">
        <f t="shared" si="3"/>
        <v>0</v>
      </c>
      <c r="I52" s="118"/>
      <c r="J52" s="121">
        <f t="shared" si="2"/>
        <v>0</v>
      </c>
      <c r="K52" s="121"/>
      <c r="L52" s="118">
        <f t="shared" si="1"/>
        <v>0</v>
      </c>
    </row>
    <row r="53" spans="1:12" x14ac:dyDescent="0.2">
      <c r="A53" s="112">
        <v>27</v>
      </c>
      <c r="B53" s="113"/>
      <c r="C53" s="119"/>
      <c r="D53" s="115"/>
      <c r="E53" s="122"/>
      <c r="F53" s="117"/>
      <c r="G53" s="118">
        <f t="shared" si="0"/>
        <v>0</v>
      </c>
      <c r="H53" s="121">
        <f t="shared" si="3"/>
        <v>0</v>
      </c>
      <c r="I53" s="118"/>
      <c r="J53" s="121">
        <f t="shared" si="2"/>
        <v>0</v>
      </c>
      <c r="K53" s="118"/>
      <c r="L53" s="118">
        <f t="shared" si="1"/>
        <v>0</v>
      </c>
    </row>
    <row r="54" spans="1:12" x14ac:dyDescent="0.2">
      <c r="A54" s="112">
        <v>28</v>
      </c>
      <c r="B54" s="113"/>
      <c r="C54" s="119"/>
      <c r="D54" s="115"/>
      <c r="E54" s="122"/>
      <c r="F54" s="117"/>
      <c r="G54" s="118">
        <f t="shared" si="0"/>
        <v>0</v>
      </c>
      <c r="H54" s="121">
        <f t="shared" si="3"/>
        <v>0</v>
      </c>
      <c r="I54" s="118"/>
      <c r="J54" s="121">
        <f t="shared" si="2"/>
        <v>0</v>
      </c>
      <c r="K54" s="118"/>
      <c r="L54" s="118">
        <f t="shared" si="1"/>
        <v>0</v>
      </c>
    </row>
    <row r="55" spans="1:12" x14ac:dyDescent="0.2">
      <c r="A55" s="112">
        <v>29</v>
      </c>
      <c r="B55" s="113"/>
      <c r="C55" s="119"/>
      <c r="D55" s="115"/>
      <c r="E55" s="122"/>
      <c r="F55" s="117"/>
      <c r="G55" s="118">
        <f t="shared" si="0"/>
        <v>0</v>
      </c>
      <c r="H55" s="121">
        <f t="shared" si="3"/>
        <v>0</v>
      </c>
      <c r="I55" s="118"/>
      <c r="J55" s="121">
        <f t="shared" si="2"/>
        <v>0</v>
      </c>
      <c r="K55" s="118"/>
      <c r="L55" s="118">
        <f t="shared" si="1"/>
        <v>0</v>
      </c>
    </row>
    <row r="56" spans="1:12" x14ac:dyDescent="0.2">
      <c r="A56" s="112">
        <v>30</v>
      </c>
      <c r="B56" s="113"/>
      <c r="C56" s="119"/>
      <c r="D56" s="115"/>
      <c r="E56" s="122"/>
      <c r="F56" s="117"/>
      <c r="G56" s="118">
        <f t="shared" si="0"/>
        <v>0</v>
      </c>
      <c r="H56" s="121">
        <f t="shared" si="3"/>
        <v>0</v>
      </c>
      <c r="I56" s="118"/>
      <c r="J56" s="121">
        <f t="shared" si="2"/>
        <v>0</v>
      </c>
      <c r="K56" s="118"/>
      <c r="L56" s="118">
        <f t="shared" si="1"/>
        <v>0</v>
      </c>
    </row>
    <row r="57" spans="1:12" x14ac:dyDescent="0.2">
      <c r="A57" s="112">
        <v>31</v>
      </c>
      <c r="B57" s="113"/>
      <c r="C57" s="119"/>
      <c r="D57" s="115"/>
      <c r="E57" s="122"/>
      <c r="F57" s="117"/>
      <c r="G57" s="118">
        <f t="shared" si="0"/>
        <v>0</v>
      </c>
      <c r="H57" s="121">
        <f t="shared" si="3"/>
        <v>0</v>
      </c>
      <c r="I57" s="118"/>
      <c r="J57" s="121">
        <f t="shared" si="2"/>
        <v>0</v>
      </c>
      <c r="K57" s="118"/>
      <c r="L57" s="118">
        <f t="shared" si="1"/>
        <v>0</v>
      </c>
    </row>
    <row r="58" spans="1:12" x14ac:dyDescent="0.2">
      <c r="A58" s="112">
        <v>32</v>
      </c>
      <c r="B58" s="113"/>
      <c r="C58" s="119"/>
      <c r="D58" s="115"/>
      <c r="E58" s="122"/>
      <c r="F58" s="117"/>
      <c r="G58" s="118">
        <f t="shared" si="0"/>
        <v>0</v>
      </c>
      <c r="H58" s="121">
        <f t="shared" si="3"/>
        <v>0</v>
      </c>
      <c r="I58" s="118"/>
      <c r="J58" s="121">
        <f t="shared" si="2"/>
        <v>0</v>
      </c>
      <c r="K58" s="118"/>
      <c r="L58" s="118">
        <f t="shared" si="1"/>
        <v>0</v>
      </c>
    </row>
    <row r="59" spans="1:12" x14ac:dyDescent="0.2">
      <c r="A59" s="112">
        <v>33</v>
      </c>
      <c r="B59" s="113"/>
      <c r="C59" s="119"/>
      <c r="D59" s="115"/>
      <c r="E59" s="122"/>
      <c r="F59" s="117"/>
      <c r="G59" s="118">
        <f t="shared" si="0"/>
        <v>0</v>
      </c>
      <c r="H59" s="121">
        <f t="shared" si="3"/>
        <v>0</v>
      </c>
      <c r="I59" s="118"/>
      <c r="J59" s="121">
        <f t="shared" si="2"/>
        <v>0</v>
      </c>
      <c r="K59" s="118"/>
      <c r="L59" s="118">
        <f t="shared" si="1"/>
        <v>0</v>
      </c>
    </row>
    <row r="60" spans="1:12" x14ac:dyDescent="0.2">
      <c r="A60" s="112">
        <v>34</v>
      </c>
      <c r="B60" s="113"/>
      <c r="C60" s="119"/>
      <c r="D60" s="115"/>
      <c r="E60" s="122"/>
      <c r="F60" s="117"/>
      <c r="G60" s="118">
        <f t="shared" si="0"/>
        <v>0</v>
      </c>
      <c r="H60" s="121">
        <f t="shared" si="3"/>
        <v>0</v>
      </c>
      <c r="I60" s="118"/>
      <c r="J60" s="121">
        <f t="shared" si="2"/>
        <v>0</v>
      </c>
      <c r="K60" s="118"/>
      <c r="L60" s="118">
        <f t="shared" si="1"/>
        <v>0</v>
      </c>
    </row>
    <row r="61" spans="1:12" x14ac:dyDescent="0.2">
      <c r="A61" s="112">
        <v>35</v>
      </c>
      <c r="B61" s="113"/>
      <c r="C61" s="123"/>
      <c r="D61" s="115"/>
      <c r="E61" s="122"/>
      <c r="F61" s="117"/>
      <c r="G61" s="118">
        <f t="shared" si="0"/>
        <v>0</v>
      </c>
      <c r="H61" s="121">
        <f t="shared" si="3"/>
        <v>0</v>
      </c>
      <c r="I61" s="118"/>
      <c r="J61" s="121">
        <f t="shared" si="2"/>
        <v>0</v>
      </c>
      <c r="K61" s="118"/>
      <c r="L61" s="118">
        <f t="shared" si="1"/>
        <v>0</v>
      </c>
    </row>
    <row r="62" spans="1:12" x14ac:dyDescent="0.2">
      <c r="A62" s="268" t="s">
        <v>62</v>
      </c>
      <c r="B62" s="269"/>
      <c r="C62" s="269"/>
      <c r="D62" s="269"/>
      <c r="E62" s="269"/>
      <c r="F62" s="270"/>
      <c r="G62" s="124">
        <f>SUM(G27:G61)</f>
        <v>0</v>
      </c>
      <c r="H62" s="124">
        <f t="shared" ref="H62:L62" si="4">SUM(H27:H61)</f>
        <v>0</v>
      </c>
      <c r="I62" s="118">
        <f t="shared" si="4"/>
        <v>0</v>
      </c>
      <c r="J62" s="118">
        <f t="shared" si="4"/>
        <v>0</v>
      </c>
      <c r="K62" s="118">
        <f t="shared" si="4"/>
        <v>0</v>
      </c>
      <c r="L62" s="118">
        <f t="shared" si="4"/>
        <v>0</v>
      </c>
    </row>
    <row r="63" spans="1:12" x14ac:dyDescent="0.2">
      <c r="A63" s="275"/>
      <c r="B63" s="275"/>
      <c r="C63" s="275"/>
      <c r="D63" s="275"/>
      <c r="E63" s="275"/>
      <c r="F63" s="275"/>
      <c r="G63" s="275"/>
      <c r="H63" s="275"/>
      <c r="I63" s="275"/>
      <c r="J63" s="275"/>
      <c r="K63" s="275"/>
      <c r="L63" s="275"/>
    </row>
    <row r="64" spans="1:12" ht="15.75" x14ac:dyDescent="0.25">
      <c r="A64" s="226" t="s">
        <v>38</v>
      </c>
      <c r="B64" s="226"/>
      <c r="C64" s="226"/>
      <c r="D64" s="226"/>
      <c r="E64" s="226"/>
      <c r="F64" s="226"/>
      <c r="G64" s="226"/>
      <c r="H64" s="226"/>
      <c r="I64" s="226"/>
      <c r="J64" s="226"/>
      <c r="K64" s="226"/>
      <c r="L64" s="226"/>
    </row>
    <row r="65" spans="1:12" ht="15.75" x14ac:dyDescent="0.25">
      <c r="A65" s="226" t="s">
        <v>7</v>
      </c>
      <c r="B65" s="226"/>
      <c r="C65" s="226"/>
      <c r="D65" s="226"/>
      <c r="E65" s="226"/>
      <c r="F65" s="226"/>
      <c r="G65" s="226"/>
      <c r="H65" s="226"/>
      <c r="I65" s="226"/>
      <c r="J65" s="226"/>
      <c r="K65" s="226"/>
      <c r="L65" s="226"/>
    </row>
    <row r="66" spans="1:12" ht="15.75" x14ac:dyDescent="0.25">
      <c r="A66" s="224"/>
      <c r="B66" s="224"/>
      <c r="C66" s="225"/>
      <c r="D66" s="225"/>
      <c r="E66" s="225"/>
      <c r="F66" s="260"/>
      <c r="G66" s="260"/>
      <c r="H66" s="260"/>
      <c r="I66" s="260"/>
      <c r="J66" s="260"/>
      <c r="K66" s="260"/>
      <c r="L66" s="125"/>
    </row>
    <row r="67" spans="1:12" ht="15.75" x14ac:dyDescent="0.25">
      <c r="A67" s="224"/>
      <c r="B67" s="224"/>
      <c r="C67" s="223" t="s">
        <v>27</v>
      </c>
      <c r="D67" s="223"/>
      <c r="E67" s="223"/>
      <c r="F67" s="223" t="s">
        <v>8</v>
      </c>
      <c r="G67" s="223"/>
      <c r="H67" s="223"/>
      <c r="I67" s="223"/>
      <c r="J67" s="223"/>
      <c r="K67" s="223"/>
      <c r="L67" s="126" t="s">
        <v>28</v>
      </c>
    </row>
    <row r="68" spans="1:12" ht="15.75" x14ac:dyDescent="0.25">
      <c r="A68" s="226" t="s">
        <v>39</v>
      </c>
      <c r="B68" s="226"/>
      <c r="C68" s="226"/>
      <c r="D68" s="226"/>
      <c r="E68" s="226"/>
      <c r="F68" s="226"/>
      <c r="G68" s="226"/>
      <c r="H68" s="226"/>
      <c r="I68" s="226"/>
      <c r="J68" s="226"/>
      <c r="K68" s="226"/>
      <c r="L68" s="226"/>
    </row>
    <row r="69" spans="1:12" ht="15.75" x14ac:dyDescent="0.25">
      <c r="A69" s="224"/>
      <c r="B69" s="224"/>
      <c r="C69" s="225"/>
      <c r="D69" s="225"/>
      <c r="E69" s="225"/>
      <c r="F69" s="260"/>
      <c r="G69" s="260"/>
      <c r="H69" s="260"/>
      <c r="I69" s="260"/>
      <c r="J69" s="260"/>
      <c r="K69" s="260"/>
      <c r="L69" s="125"/>
    </row>
    <row r="70" spans="1:12" ht="15.75" x14ac:dyDescent="0.25">
      <c r="A70" s="224"/>
      <c r="B70" s="224"/>
      <c r="C70" s="223" t="s">
        <v>27</v>
      </c>
      <c r="D70" s="223"/>
      <c r="E70" s="223"/>
      <c r="F70" s="223" t="s">
        <v>8</v>
      </c>
      <c r="G70" s="223"/>
      <c r="H70" s="223"/>
      <c r="I70" s="223"/>
      <c r="J70" s="223"/>
      <c r="K70" s="223"/>
      <c r="L70" s="126" t="s">
        <v>28</v>
      </c>
    </row>
    <row r="71" spans="1:12" ht="15.75" x14ac:dyDescent="0.25">
      <c r="A71" s="224"/>
      <c r="B71" s="224"/>
      <c r="C71" s="225"/>
      <c r="D71" s="225"/>
      <c r="E71" s="225"/>
      <c r="F71" s="260"/>
      <c r="G71" s="260"/>
      <c r="H71" s="260"/>
      <c r="I71" s="260"/>
      <c r="J71" s="260"/>
      <c r="K71" s="260"/>
      <c r="L71" s="125"/>
    </row>
    <row r="72" spans="1:12" ht="15.75" x14ac:dyDescent="0.25">
      <c r="A72" s="224"/>
      <c r="B72" s="224"/>
      <c r="C72" s="223" t="s">
        <v>27</v>
      </c>
      <c r="D72" s="223"/>
      <c r="E72" s="223"/>
      <c r="F72" s="223" t="s">
        <v>8</v>
      </c>
      <c r="G72" s="223"/>
      <c r="H72" s="223"/>
      <c r="I72" s="223"/>
      <c r="J72" s="223"/>
      <c r="K72" s="223"/>
      <c r="L72" s="126" t="s">
        <v>28</v>
      </c>
    </row>
    <row r="73" spans="1:12" ht="15.75" x14ac:dyDescent="0.25">
      <c r="A73" s="224"/>
      <c r="B73" s="224"/>
      <c r="C73" s="225"/>
      <c r="D73" s="225"/>
      <c r="E73" s="225"/>
      <c r="F73" s="260"/>
      <c r="G73" s="260"/>
      <c r="H73" s="260"/>
      <c r="I73" s="260"/>
      <c r="J73" s="260"/>
      <c r="K73" s="260"/>
      <c r="L73" s="125"/>
    </row>
    <row r="74" spans="1:12" ht="15.75" x14ac:dyDescent="0.25">
      <c r="A74" s="224"/>
      <c r="B74" s="224"/>
      <c r="C74" s="223" t="s">
        <v>27</v>
      </c>
      <c r="D74" s="223"/>
      <c r="E74" s="223"/>
      <c r="F74" s="223" t="s">
        <v>8</v>
      </c>
      <c r="G74" s="223"/>
      <c r="H74" s="223"/>
      <c r="I74" s="223"/>
      <c r="J74" s="223"/>
      <c r="K74" s="223"/>
      <c r="L74" s="126" t="s">
        <v>28</v>
      </c>
    </row>
    <row r="75" spans="1:12" x14ac:dyDescent="0.2">
      <c r="A75" s="127"/>
      <c r="B75" s="128"/>
      <c r="C75" s="129"/>
      <c r="D75" s="129"/>
      <c r="E75" s="129"/>
      <c r="F75" s="130"/>
      <c r="G75" s="131"/>
      <c r="H75" s="132"/>
      <c r="I75" s="132"/>
      <c r="J75" s="132"/>
      <c r="K75" s="132"/>
      <c r="L75" s="132"/>
    </row>
  </sheetData>
  <mergeCells count="64">
    <mergeCell ref="A18:L18"/>
    <mergeCell ref="A13:E13"/>
    <mergeCell ref="G13:L13"/>
    <mergeCell ref="A14:L14"/>
    <mergeCell ref="A15:L15"/>
    <mergeCell ref="F16:L16"/>
    <mergeCell ref="A11:D11"/>
    <mergeCell ref="F11:L11"/>
    <mergeCell ref="A12:F12"/>
    <mergeCell ref="H12:L12"/>
    <mergeCell ref="F17:L17"/>
    <mergeCell ref="C72:E72"/>
    <mergeCell ref="F72:K72"/>
    <mergeCell ref="A67:B67"/>
    <mergeCell ref="C67:E67"/>
    <mergeCell ref="F67:K67"/>
    <mergeCell ref="A6:L6"/>
    <mergeCell ref="A7:L7"/>
    <mergeCell ref="A63:L63"/>
    <mergeCell ref="A64:L64"/>
    <mergeCell ref="A65:L65"/>
    <mergeCell ref="G21:G24"/>
    <mergeCell ref="H21:K21"/>
    <mergeCell ref="H22:I22"/>
    <mergeCell ref="J22:K22"/>
    <mergeCell ref="B21:B24"/>
    <mergeCell ref="C21:C24"/>
    <mergeCell ref="D21:D24"/>
    <mergeCell ref="E21:E24"/>
    <mergeCell ref="F21:F24"/>
    <mergeCell ref="A10:D10"/>
    <mergeCell ref="F10:L10"/>
    <mergeCell ref="A66:B66"/>
    <mergeCell ref="A19:K19"/>
    <mergeCell ref="A20:L20"/>
    <mergeCell ref="A21:A24"/>
    <mergeCell ref="F71:K71"/>
    <mergeCell ref="A26:D26"/>
    <mergeCell ref="E26:F26"/>
    <mergeCell ref="A62:F62"/>
    <mergeCell ref="C66:E66"/>
    <mergeCell ref="F66:K66"/>
    <mergeCell ref="L21:L24"/>
    <mergeCell ref="A1:L1"/>
    <mergeCell ref="A2:L2"/>
    <mergeCell ref="A3:L3"/>
    <mergeCell ref="A4:L4"/>
    <mergeCell ref="A5:L5"/>
    <mergeCell ref="A74:B74"/>
    <mergeCell ref="C74:E74"/>
    <mergeCell ref="F74:K74"/>
    <mergeCell ref="A68:L68"/>
    <mergeCell ref="A69:B69"/>
    <mergeCell ref="C69:E69"/>
    <mergeCell ref="F69:K69"/>
    <mergeCell ref="A73:B73"/>
    <mergeCell ref="C73:E73"/>
    <mergeCell ref="F73:K73"/>
    <mergeCell ref="A70:B70"/>
    <mergeCell ref="C70:E70"/>
    <mergeCell ref="F70:K70"/>
    <mergeCell ref="A71:B71"/>
    <mergeCell ref="C71:E71"/>
    <mergeCell ref="A72:B72"/>
  </mergeCells>
  <dataValidations count="2">
    <dataValidation type="decimal" operator="greaterThanOrEqual" allowBlank="1" showInputMessage="1" showErrorMessage="1" promptTitle="Akcīzes nodokļa likme" prompt="Ievadiet likmi, kas bija spēkā līdz likmju maiņai" sqref="H23:I23" xr:uid="{00000000-0002-0000-0200-000000000000}">
      <formula1>0</formula1>
    </dataValidation>
    <dataValidation type="decimal" operator="greaterThanOrEqual" allowBlank="1" showInputMessage="1" showErrorMessage="1" promptTitle="Akcīzes nodokļa likme" prompt="Ievadiet likmi, kas stājas spēkā pēc likmju maiņas" sqref="J23:K23" xr:uid="{00000000-0002-0000-0200-000001000000}">
      <formula1>0</formula1>
    </dataValidation>
  </dataValidations>
  <pageMargins left="0.70866141732283472" right="0.70866141732283472" top="0.74803149606299213" bottom="0.74803149606299213" header="0.31496062992125984" footer="0.31496062992125984"/>
  <pageSetup paperSize="9" fitToHeight="0" orientation="landscape" r:id="rId1"/>
  <headerFooter alignWithMargins="0">
    <oddHeader xml:space="preserve">&amp;R&amp;"Times New Roman,Regular"&amp;8 1.pielikums
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54"/>
  <sheetViews>
    <sheetView zoomScaleNormal="100" workbookViewId="0">
      <selection activeCell="A8" sqref="A8:F8"/>
    </sheetView>
  </sheetViews>
  <sheetFormatPr defaultRowHeight="12.75" x14ac:dyDescent="0.2"/>
  <cols>
    <col min="1" max="1" width="4.5703125" style="6" customWidth="1"/>
    <col min="2" max="2" width="11" style="1" customWidth="1"/>
    <col min="3" max="3" width="31.5703125" style="1" customWidth="1"/>
    <col min="4" max="6" width="8.5703125" style="1" customWidth="1"/>
    <col min="7" max="8" width="11.28515625" style="1" customWidth="1"/>
    <col min="9" max="9" width="13.7109375" style="1" customWidth="1"/>
    <col min="10" max="16384" width="9.140625" style="1"/>
  </cols>
  <sheetData>
    <row r="1" spans="1:23" ht="18.75" customHeight="1" x14ac:dyDescent="0.25">
      <c r="A1" s="235" t="s">
        <v>44</v>
      </c>
      <c r="B1" s="235"/>
      <c r="C1" s="235"/>
      <c r="D1" s="235"/>
      <c r="E1" s="235"/>
      <c r="F1" s="235"/>
      <c r="G1" s="235"/>
      <c r="H1" s="235"/>
      <c r="I1" s="235"/>
      <c r="L1" s="78"/>
      <c r="M1" s="71"/>
      <c r="N1" s="71"/>
      <c r="O1" s="71"/>
      <c r="P1" s="71"/>
      <c r="Q1" s="71"/>
      <c r="R1" s="71"/>
      <c r="S1" s="71"/>
      <c r="T1" s="71"/>
      <c r="U1" s="71"/>
      <c r="V1" s="71"/>
      <c r="W1" s="71"/>
    </row>
    <row r="2" spans="1:23" ht="18.75" customHeight="1" x14ac:dyDescent="0.2">
      <c r="A2" s="86" t="s">
        <v>85</v>
      </c>
      <c r="B2" s="86"/>
      <c r="C2" s="86"/>
      <c r="D2" s="86"/>
      <c r="E2" s="86"/>
      <c r="F2" s="86"/>
      <c r="G2" s="86"/>
      <c r="H2" s="86"/>
      <c r="I2" s="86"/>
      <c r="J2" s="86"/>
      <c r="K2" s="86"/>
      <c r="L2" s="78"/>
      <c r="M2" s="78"/>
      <c r="N2" s="78"/>
      <c r="O2" s="78"/>
      <c r="P2" s="78"/>
      <c r="Q2" s="78"/>
      <c r="R2" s="78"/>
      <c r="S2" s="78"/>
      <c r="T2" s="78"/>
      <c r="U2" s="78"/>
      <c r="V2" s="78"/>
      <c r="W2" s="78"/>
    </row>
    <row r="3" spans="1:23" ht="30.75" customHeight="1" x14ac:dyDescent="0.25">
      <c r="A3" s="285" t="s">
        <v>73</v>
      </c>
      <c r="B3" s="285"/>
      <c r="C3" s="285"/>
      <c r="D3" s="285"/>
      <c r="E3" s="285"/>
      <c r="F3" s="285"/>
      <c r="G3" s="285"/>
      <c r="H3" s="285"/>
      <c r="I3" s="285"/>
      <c r="L3" s="237"/>
      <c r="M3" s="237"/>
      <c r="N3" s="237"/>
      <c r="O3" s="237"/>
      <c r="P3" s="237"/>
      <c r="Q3" s="237"/>
      <c r="R3" s="237"/>
      <c r="S3" s="237"/>
      <c r="T3" s="237"/>
      <c r="U3" s="237"/>
      <c r="V3" s="237"/>
      <c r="W3" s="237"/>
    </row>
    <row r="4" spans="1:23" ht="15.75" x14ac:dyDescent="0.25">
      <c r="A4" s="285" t="s">
        <v>75</v>
      </c>
      <c r="B4" s="285"/>
      <c r="C4" s="285"/>
      <c r="D4" s="285"/>
      <c r="E4" s="285"/>
      <c r="F4" s="285"/>
      <c r="G4" s="285"/>
      <c r="H4" s="285"/>
      <c r="I4" s="285"/>
      <c r="L4" s="237"/>
      <c r="M4" s="237"/>
      <c r="N4" s="237"/>
      <c r="O4" s="237"/>
      <c r="P4" s="237"/>
      <c r="Q4" s="237"/>
      <c r="R4" s="237"/>
      <c r="S4" s="237"/>
      <c r="T4" s="237"/>
      <c r="U4" s="237"/>
      <c r="V4" s="237"/>
      <c r="W4" s="237"/>
    </row>
    <row r="5" spans="1:23" ht="15.75" x14ac:dyDescent="0.25">
      <c r="A5" s="285" t="s">
        <v>84</v>
      </c>
      <c r="B5" s="285"/>
      <c r="C5" s="285"/>
      <c r="D5" s="285"/>
      <c r="E5" s="285"/>
      <c r="F5" s="285"/>
      <c r="G5" s="285"/>
      <c r="H5" s="285"/>
      <c r="I5" s="285"/>
      <c r="L5" s="237"/>
      <c r="M5" s="237"/>
      <c r="N5" s="237"/>
      <c r="O5" s="237"/>
      <c r="P5" s="237"/>
      <c r="Q5" s="237"/>
      <c r="R5" s="237"/>
      <c r="S5" s="237"/>
      <c r="T5" s="237"/>
      <c r="U5" s="237"/>
      <c r="V5" s="237"/>
      <c r="W5" s="237"/>
    </row>
    <row r="6" spans="1:23" ht="22.5" customHeight="1" x14ac:dyDescent="0.2">
      <c r="A6" s="240"/>
      <c r="B6" s="240"/>
      <c r="C6" s="240"/>
      <c r="E6" s="240"/>
      <c r="F6" s="240"/>
      <c r="G6" s="240"/>
      <c r="H6" s="240"/>
      <c r="I6" s="240"/>
      <c r="L6" s="237"/>
      <c r="M6" s="237"/>
      <c r="N6" s="237"/>
      <c r="O6" s="237"/>
      <c r="P6" s="237"/>
      <c r="Q6" s="237"/>
      <c r="R6" s="237"/>
      <c r="S6" s="237"/>
      <c r="T6" s="237"/>
      <c r="U6" s="237"/>
      <c r="V6" s="237"/>
      <c r="W6" s="237"/>
    </row>
    <row r="7" spans="1:23" ht="18.75" customHeight="1" x14ac:dyDescent="0.2">
      <c r="A7" s="249" t="s">
        <v>0</v>
      </c>
      <c r="B7" s="249"/>
      <c r="C7" s="249"/>
      <c r="D7" s="31"/>
      <c r="E7" s="249" t="s">
        <v>1</v>
      </c>
      <c r="F7" s="249"/>
      <c r="G7" s="249"/>
      <c r="H7" s="249"/>
      <c r="I7" s="249"/>
    </row>
    <row r="8" spans="1:23" s="7" customFormat="1" ht="22.5" customHeight="1" x14ac:dyDescent="0.3">
      <c r="A8" s="251" t="s">
        <v>2</v>
      </c>
      <c r="B8" s="251"/>
      <c r="C8" s="251"/>
      <c r="D8" s="251"/>
      <c r="E8" s="251"/>
      <c r="F8" s="251"/>
      <c r="G8" s="45"/>
      <c r="H8" s="238"/>
      <c r="I8" s="238"/>
    </row>
    <row r="9" spans="1:23" s="7" customFormat="1" ht="22.5" customHeight="1" x14ac:dyDescent="0.3">
      <c r="A9" s="251" t="s">
        <v>3</v>
      </c>
      <c r="B9" s="251"/>
      <c r="C9" s="251"/>
      <c r="D9" s="251"/>
      <c r="E9" s="302"/>
      <c r="F9" s="302"/>
      <c r="G9" s="238"/>
      <c r="H9" s="238"/>
      <c r="I9" s="238"/>
    </row>
    <row r="10" spans="1:23" s="14" customFormat="1" ht="22.5" customHeight="1" x14ac:dyDescent="0.3">
      <c r="A10" s="303" t="s">
        <v>63</v>
      </c>
      <c r="B10" s="303"/>
      <c r="C10" s="303"/>
      <c r="D10" s="303"/>
      <c r="E10" s="303"/>
      <c r="F10" s="303"/>
      <c r="G10" s="303"/>
      <c r="H10" s="303"/>
      <c r="I10" s="303"/>
    </row>
    <row r="11" spans="1:23" s="14" customFormat="1" ht="18.75" x14ac:dyDescent="0.3">
      <c r="A11" s="239"/>
      <c r="B11" s="239"/>
      <c r="C11" s="239"/>
      <c r="D11" s="239"/>
      <c r="E11" s="239"/>
      <c r="F11" s="239"/>
      <c r="G11" s="239"/>
      <c r="H11" s="239"/>
      <c r="I11" s="239"/>
    </row>
    <row r="12" spans="1:23" s="14" customFormat="1" ht="14.25" customHeight="1" x14ac:dyDescent="0.3">
      <c r="A12" s="29" t="s">
        <v>4</v>
      </c>
      <c r="B12" s="1"/>
      <c r="C12" s="32"/>
      <c r="D12" s="29" t="s">
        <v>5</v>
      </c>
      <c r="E12" s="1"/>
      <c r="F12" s="240"/>
      <c r="G12" s="240"/>
      <c r="H12" s="240"/>
      <c r="I12" s="240"/>
    </row>
    <row r="13" spans="1:23" s="14" customFormat="1" ht="12.75" customHeight="1" x14ac:dyDescent="0.3">
      <c r="A13" s="1"/>
      <c r="C13" s="6" t="s">
        <v>6</v>
      </c>
      <c r="E13" s="30"/>
      <c r="F13" s="241" t="s">
        <v>9</v>
      </c>
      <c r="G13" s="241"/>
      <c r="H13" s="241"/>
      <c r="I13" s="241"/>
    </row>
    <row r="15" spans="1:23" s="3" customFormat="1" ht="15" customHeight="1" x14ac:dyDescent="0.2">
      <c r="A15" s="293" t="s">
        <v>43</v>
      </c>
      <c r="B15" s="296" t="s">
        <v>20</v>
      </c>
      <c r="C15" s="296" t="s">
        <v>34</v>
      </c>
      <c r="D15" s="296" t="s">
        <v>16</v>
      </c>
      <c r="E15" s="299" t="s">
        <v>18</v>
      </c>
      <c r="F15" s="296" t="s">
        <v>19</v>
      </c>
      <c r="G15" s="291" t="s">
        <v>40</v>
      </c>
      <c r="H15" s="292"/>
      <c r="I15" s="232" t="s">
        <v>74</v>
      </c>
    </row>
    <row r="16" spans="1:23" s="3" customFormat="1" ht="46.5" customHeight="1" x14ac:dyDescent="0.2">
      <c r="A16" s="294"/>
      <c r="B16" s="297"/>
      <c r="C16" s="297"/>
      <c r="D16" s="297"/>
      <c r="E16" s="300"/>
      <c r="F16" s="297"/>
      <c r="G16" s="28" t="s">
        <v>41</v>
      </c>
      <c r="H16" s="28" t="s">
        <v>42</v>
      </c>
      <c r="I16" s="233"/>
    </row>
    <row r="17" spans="1:9" s="3" customFormat="1" x14ac:dyDescent="0.2">
      <c r="A17" s="295"/>
      <c r="B17" s="298"/>
      <c r="C17" s="298"/>
      <c r="D17" s="298"/>
      <c r="E17" s="301"/>
      <c r="F17" s="298"/>
      <c r="G17" s="53">
        <v>101</v>
      </c>
      <c r="H17" s="53">
        <v>106</v>
      </c>
      <c r="I17" s="234"/>
    </row>
    <row r="18" spans="1:9" s="9" customFormat="1" x14ac:dyDescent="0.2">
      <c r="A18" s="75" t="s">
        <v>35</v>
      </c>
      <c r="B18" s="75" t="s">
        <v>36</v>
      </c>
      <c r="C18" s="80" t="s">
        <v>37</v>
      </c>
      <c r="D18" s="75" t="s">
        <v>53</v>
      </c>
      <c r="E18" s="92" t="s">
        <v>54</v>
      </c>
      <c r="F18" s="83" t="s">
        <v>55</v>
      </c>
      <c r="G18" s="81" t="s">
        <v>56</v>
      </c>
      <c r="H18" s="81" t="s">
        <v>57</v>
      </c>
      <c r="I18" s="83" t="s">
        <v>58</v>
      </c>
    </row>
    <row r="19" spans="1:9" s="3" customFormat="1" ht="15" x14ac:dyDescent="0.2">
      <c r="A19" s="11"/>
      <c r="B19" s="99" t="s">
        <v>72</v>
      </c>
      <c r="C19" s="10"/>
      <c r="D19" s="289" t="s">
        <v>59</v>
      </c>
      <c r="E19" s="290"/>
      <c r="F19" s="90" t="s">
        <v>60</v>
      </c>
      <c r="G19" s="90" t="s">
        <v>153</v>
      </c>
      <c r="H19" s="90" t="s">
        <v>223</v>
      </c>
      <c r="I19" s="90" t="s">
        <v>61</v>
      </c>
    </row>
    <row r="20" spans="1:9" x14ac:dyDescent="0.2">
      <c r="A20" s="12">
        <v>1</v>
      </c>
      <c r="B20" s="2"/>
      <c r="C20" s="89"/>
      <c r="D20" s="85"/>
      <c r="E20" s="87"/>
      <c r="F20" s="38">
        <f>ROUND(D20*E20,2)</f>
        <v>0</v>
      </c>
      <c r="G20" s="51">
        <f>ROUND(G$17*$F20/100,2)</f>
        <v>0</v>
      </c>
      <c r="H20" s="51">
        <f>ROUND(H$17*$F20/100,2)</f>
        <v>0</v>
      </c>
      <c r="I20" s="51">
        <f>ROUND(H20-G20,2)</f>
        <v>0</v>
      </c>
    </row>
    <row r="21" spans="1:9" x14ac:dyDescent="0.2">
      <c r="A21" s="12">
        <v>2</v>
      </c>
      <c r="B21" s="2"/>
      <c r="C21" s="85"/>
      <c r="D21" s="85"/>
      <c r="E21" s="87"/>
      <c r="F21" s="38">
        <f t="shared" ref="F21:F39" si="0">ROUND(D21*E21,2)</f>
        <v>0</v>
      </c>
      <c r="G21" s="51">
        <f t="shared" ref="G21:H39" si="1">ROUND(G$17*$F21/100,2)</f>
        <v>0</v>
      </c>
      <c r="H21" s="51">
        <f t="shared" si="1"/>
        <v>0</v>
      </c>
      <c r="I21" s="51">
        <f t="shared" ref="I21:I39" si="2">ROUND(H21-G21,2)</f>
        <v>0</v>
      </c>
    </row>
    <row r="22" spans="1:9" x14ac:dyDescent="0.2">
      <c r="A22" s="12">
        <v>3</v>
      </c>
      <c r="B22" s="2"/>
      <c r="C22" s="85"/>
      <c r="D22" s="85"/>
      <c r="E22" s="87"/>
      <c r="F22" s="38">
        <f t="shared" si="0"/>
        <v>0</v>
      </c>
      <c r="G22" s="51">
        <f t="shared" si="1"/>
        <v>0</v>
      </c>
      <c r="H22" s="51">
        <f t="shared" si="1"/>
        <v>0</v>
      </c>
      <c r="I22" s="51">
        <f t="shared" si="2"/>
        <v>0</v>
      </c>
    </row>
    <row r="23" spans="1:9" x14ac:dyDescent="0.2">
      <c r="A23" s="12">
        <v>4</v>
      </c>
      <c r="B23" s="2"/>
      <c r="C23" s="85"/>
      <c r="D23" s="85"/>
      <c r="E23" s="87"/>
      <c r="F23" s="38">
        <f t="shared" si="0"/>
        <v>0</v>
      </c>
      <c r="G23" s="51">
        <f t="shared" si="1"/>
        <v>0</v>
      </c>
      <c r="H23" s="51">
        <f t="shared" si="1"/>
        <v>0</v>
      </c>
      <c r="I23" s="51">
        <f t="shared" si="2"/>
        <v>0</v>
      </c>
    </row>
    <row r="24" spans="1:9" x14ac:dyDescent="0.2">
      <c r="A24" s="12">
        <v>5</v>
      </c>
      <c r="B24" s="2"/>
      <c r="C24" s="85"/>
      <c r="D24" s="85"/>
      <c r="E24" s="87"/>
      <c r="F24" s="38">
        <f t="shared" si="0"/>
        <v>0</v>
      </c>
      <c r="G24" s="51">
        <f t="shared" si="1"/>
        <v>0</v>
      </c>
      <c r="H24" s="51">
        <f t="shared" si="1"/>
        <v>0</v>
      </c>
      <c r="I24" s="51">
        <f t="shared" si="2"/>
        <v>0</v>
      </c>
    </row>
    <row r="25" spans="1:9" x14ac:dyDescent="0.2">
      <c r="A25" s="12">
        <v>6</v>
      </c>
      <c r="B25" s="2"/>
      <c r="C25" s="85"/>
      <c r="D25" s="85"/>
      <c r="E25" s="87"/>
      <c r="F25" s="38">
        <f t="shared" si="0"/>
        <v>0</v>
      </c>
      <c r="G25" s="51">
        <f t="shared" si="1"/>
        <v>0</v>
      </c>
      <c r="H25" s="51">
        <f t="shared" si="1"/>
        <v>0</v>
      </c>
      <c r="I25" s="51">
        <f t="shared" si="2"/>
        <v>0</v>
      </c>
    </row>
    <row r="26" spans="1:9" x14ac:dyDescent="0.2">
      <c r="A26" s="12">
        <v>7</v>
      </c>
      <c r="B26" s="2"/>
      <c r="C26" s="85"/>
      <c r="D26" s="85"/>
      <c r="E26" s="87"/>
      <c r="F26" s="38">
        <f t="shared" si="0"/>
        <v>0</v>
      </c>
      <c r="G26" s="51">
        <f t="shared" si="1"/>
        <v>0</v>
      </c>
      <c r="H26" s="51">
        <f t="shared" si="1"/>
        <v>0</v>
      </c>
      <c r="I26" s="51">
        <f t="shared" si="2"/>
        <v>0</v>
      </c>
    </row>
    <row r="27" spans="1:9" x14ac:dyDescent="0.2">
      <c r="A27" s="12">
        <v>8</v>
      </c>
      <c r="B27" s="2"/>
      <c r="C27" s="85"/>
      <c r="D27" s="85"/>
      <c r="E27" s="87"/>
      <c r="F27" s="38">
        <f t="shared" si="0"/>
        <v>0</v>
      </c>
      <c r="G27" s="51">
        <f t="shared" si="1"/>
        <v>0</v>
      </c>
      <c r="H27" s="51">
        <f t="shared" si="1"/>
        <v>0</v>
      </c>
      <c r="I27" s="51">
        <f t="shared" si="2"/>
        <v>0</v>
      </c>
    </row>
    <row r="28" spans="1:9" x14ac:dyDescent="0.2">
      <c r="A28" s="12">
        <v>9</v>
      </c>
      <c r="B28" s="2"/>
      <c r="C28" s="85"/>
      <c r="D28" s="85"/>
      <c r="E28" s="87"/>
      <c r="F28" s="38">
        <f t="shared" si="0"/>
        <v>0</v>
      </c>
      <c r="G28" s="51">
        <f t="shared" si="1"/>
        <v>0</v>
      </c>
      <c r="H28" s="51">
        <f t="shared" si="1"/>
        <v>0</v>
      </c>
      <c r="I28" s="51">
        <f t="shared" si="2"/>
        <v>0</v>
      </c>
    </row>
    <row r="29" spans="1:9" x14ac:dyDescent="0.2">
      <c r="A29" s="12">
        <v>10</v>
      </c>
      <c r="B29" s="2"/>
      <c r="C29" s="85"/>
      <c r="D29" s="85"/>
      <c r="E29" s="87"/>
      <c r="F29" s="38">
        <f t="shared" si="0"/>
        <v>0</v>
      </c>
      <c r="G29" s="51">
        <f t="shared" si="1"/>
        <v>0</v>
      </c>
      <c r="H29" s="51">
        <f t="shared" si="1"/>
        <v>0</v>
      </c>
      <c r="I29" s="51">
        <f t="shared" si="2"/>
        <v>0</v>
      </c>
    </row>
    <row r="30" spans="1:9" x14ac:dyDescent="0.2">
      <c r="A30" s="12">
        <v>11</v>
      </c>
      <c r="B30" s="2"/>
      <c r="C30" s="85"/>
      <c r="D30" s="85"/>
      <c r="E30" s="87"/>
      <c r="F30" s="38">
        <f t="shared" si="0"/>
        <v>0</v>
      </c>
      <c r="G30" s="51">
        <f t="shared" si="1"/>
        <v>0</v>
      </c>
      <c r="H30" s="51">
        <f t="shared" si="1"/>
        <v>0</v>
      </c>
      <c r="I30" s="51">
        <f t="shared" si="2"/>
        <v>0</v>
      </c>
    </row>
    <row r="31" spans="1:9" x14ac:dyDescent="0.2">
      <c r="A31" s="12">
        <v>12</v>
      </c>
      <c r="B31" s="2"/>
      <c r="C31" s="85"/>
      <c r="D31" s="85"/>
      <c r="E31" s="87"/>
      <c r="F31" s="38">
        <f t="shared" si="0"/>
        <v>0</v>
      </c>
      <c r="G31" s="51">
        <f t="shared" si="1"/>
        <v>0</v>
      </c>
      <c r="H31" s="51">
        <f t="shared" si="1"/>
        <v>0</v>
      </c>
      <c r="I31" s="51">
        <f t="shared" si="2"/>
        <v>0</v>
      </c>
    </row>
    <row r="32" spans="1:9" x14ac:dyDescent="0.2">
      <c r="A32" s="12">
        <v>13</v>
      </c>
      <c r="B32" s="2"/>
      <c r="C32" s="85"/>
      <c r="D32" s="85"/>
      <c r="E32" s="87"/>
      <c r="F32" s="38">
        <f t="shared" si="0"/>
        <v>0</v>
      </c>
      <c r="G32" s="51">
        <f t="shared" si="1"/>
        <v>0</v>
      </c>
      <c r="H32" s="51">
        <f t="shared" si="1"/>
        <v>0</v>
      </c>
      <c r="I32" s="51">
        <f t="shared" si="2"/>
        <v>0</v>
      </c>
    </row>
    <row r="33" spans="1:9" x14ac:dyDescent="0.2">
      <c r="A33" s="12">
        <v>14</v>
      </c>
      <c r="B33" s="2"/>
      <c r="C33" s="85"/>
      <c r="D33" s="85"/>
      <c r="E33" s="87"/>
      <c r="F33" s="38">
        <f t="shared" si="0"/>
        <v>0</v>
      </c>
      <c r="G33" s="51">
        <f t="shared" si="1"/>
        <v>0</v>
      </c>
      <c r="H33" s="51">
        <f t="shared" si="1"/>
        <v>0</v>
      </c>
      <c r="I33" s="51">
        <f t="shared" si="2"/>
        <v>0</v>
      </c>
    </row>
    <row r="34" spans="1:9" x14ac:dyDescent="0.2">
      <c r="A34" s="12">
        <v>15</v>
      </c>
      <c r="B34" s="2"/>
      <c r="C34" s="85"/>
      <c r="D34" s="85"/>
      <c r="E34" s="87"/>
      <c r="F34" s="38">
        <f t="shared" si="0"/>
        <v>0</v>
      </c>
      <c r="G34" s="51">
        <f t="shared" si="1"/>
        <v>0</v>
      </c>
      <c r="H34" s="51">
        <f t="shared" si="1"/>
        <v>0</v>
      </c>
      <c r="I34" s="51">
        <f t="shared" si="2"/>
        <v>0</v>
      </c>
    </row>
    <row r="35" spans="1:9" x14ac:dyDescent="0.2">
      <c r="A35" s="12">
        <v>16</v>
      </c>
      <c r="B35" s="2"/>
      <c r="C35" s="85"/>
      <c r="D35" s="85"/>
      <c r="E35" s="87"/>
      <c r="F35" s="38">
        <f t="shared" si="0"/>
        <v>0</v>
      </c>
      <c r="G35" s="51">
        <f t="shared" si="1"/>
        <v>0</v>
      </c>
      <c r="H35" s="51">
        <f t="shared" si="1"/>
        <v>0</v>
      </c>
      <c r="I35" s="51">
        <f t="shared" si="2"/>
        <v>0</v>
      </c>
    </row>
    <row r="36" spans="1:9" x14ac:dyDescent="0.2">
      <c r="A36" s="12">
        <v>17</v>
      </c>
      <c r="B36" s="2"/>
      <c r="C36" s="85"/>
      <c r="D36" s="85"/>
      <c r="E36" s="87"/>
      <c r="F36" s="38">
        <f t="shared" si="0"/>
        <v>0</v>
      </c>
      <c r="G36" s="51">
        <f t="shared" si="1"/>
        <v>0</v>
      </c>
      <c r="H36" s="51">
        <f t="shared" si="1"/>
        <v>0</v>
      </c>
      <c r="I36" s="51">
        <f t="shared" si="2"/>
        <v>0</v>
      </c>
    </row>
    <row r="37" spans="1:9" x14ac:dyDescent="0.2">
      <c r="A37" s="12">
        <v>18</v>
      </c>
      <c r="B37" s="2"/>
      <c r="C37" s="88"/>
      <c r="D37" s="85"/>
      <c r="E37" s="87"/>
      <c r="F37" s="38">
        <f t="shared" si="0"/>
        <v>0</v>
      </c>
      <c r="G37" s="51">
        <f t="shared" si="1"/>
        <v>0</v>
      </c>
      <c r="H37" s="51">
        <f t="shared" si="1"/>
        <v>0</v>
      </c>
      <c r="I37" s="51">
        <f t="shared" si="2"/>
        <v>0</v>
      </c>
    </row>
    <row r="38" spans="1:9" x14ac:dyDescent="0.2">
      <c r="A38" s="12">
        <v>19</v>
      </c>
      <c r="B38" s="2"/>
      <c r="C38" s="88"/>
      <c r="D38" s="85"/>
      <c r="E38" s="87"/>
      <c r="F38" s="38">
        <f t="shared" si="0"/>
        <v>0</v>
      </c>
      <c r="G38" s="51">
        <f t="shared" si="1"/>
        <v>0</v>
      </c>
      <c r="H38" s="51">
        <f t="shared" si="1"/>
        <v>0</v>
      </c>
      <c r="I38" s="51">
        <f t="shared" si="2"/>
        <v>0</v>
      </c>
    </row>
    <row r="39" spans="1:9" x14ac:dyDescent="0.2">
      <c r="A39" s="12">
        <v>20</v>
      </c>
      <c r="B39" s="2"/>
      <c r="C39" s="85"/>
      <c r="D39" s="85"/>
      <c r="E39" s="87"/>
      <c r="F39" s="38">
        <f t="shared" si="0"/>
        <v>0</v>
      </c>
      <c r="G39" s="51">
        <f t="shared" si="1"/>
        <v>0</v>
      </c>
      <c r="H39" s="51">
        <f t="shared" si="1"/>
        <v>0</v>
      </c>
      <c r="I39" s="51">
        <f t="shared" si="2"/>
        <v>0</v>
      </c>
    </row>
    <row r="40" spans="1:9" x14ac:dyDescent="0.2">
      <c r="A40" s="286" t="s">
        <v>62</v>
      </c>
      <c r="B40" s="287"/>
      <c r="C40" s="287"/>
      <c r="D40" s="288"/>
      <c r="E40" s="46">
        <f>SUM(E19:E39)</f>
        <v>0</v>
      </c>
      <c r="F40" s="39">
        <f>SUM(F20:F39)</f>
        <v>0</v>
      </c>
      <c r="G40" s="40">
        <f>SUM(G20:G39)</f>
        <v>0</v>
      </c>
      <c r="H40" s="40">
        <f>SUM(H20:H39)</f>
        <v>0</v>
      </c>
      <c r="I40" s="40">
        <f>SUM(I20:I39)</f>
        <v>0</v>
      </c>
    </row>
    <row r="41" spans="1:9" x14ac:dyDescent="0.2">
      <c r="A41" s="241"/>
      <c r="B41" s="241"/>
      <c r="C41" s="241"/>
      <c r="D41" s="241"/>
      <c r="E41" s="241"/>
      <c r="F41" s="241"/>
      <c r="G41" s="241"/>
      <c r="H41" s="241"/>
      <c r="I41" s="241"/>
    </row>
    <row r="42" spans="1:9" x14ac:dyDescent="0.2">
      <c r="A42" s="252"/>
      <c r="B42" s="252"/>
      <c r="C42" s="252"/>
      <c r="D42" s="252"/>
      <c r="E42" s="252"/>
      <c r="F42" s="252"/>
      <c r="G42" s="252"/>
      <c r="H42" s="252"/>
      <c r="I42" s="252"/>
    </row>
    <row r="43" spans="1:9" ht="15.75" x14ac:dyDescent="0.25">
      <c r="A43" s="282" t="s">
        <v>38</v>
      </c>
      <c r="B43" s="282"/>
      <c r="C43" s="282"/>
      <c r="D43" s="282"/>
      <c r="E43" s="282"/>
      <c r="F43" s="282"/>
      <c r="G43" s="282"/>
      <c r="H43" s="282"/>
      <c r="I43" s="282"/>
    </row>
    <row r="44" spans="1:9" ht="18.75" customHeight="1" x14ac:dyDescent="0.25">
      <c r="A44" s="282" t="s">
        <v>7</v>
      </c>
      <c r="B44" s="282"/>
      <c r="C44" s="282"/>
      <c r="D44" s="282"/>
      <c r="E44" s="282"/>
      <c r="F44" s="282"/>
      <c r="G44" s="282"/>
      <c r="H44" s="282"/>
      <c r="I44" s="282"/>
    </row>
    <row r="45" spans="1:9" ht="22.5" customHeight="1" x14ac:dyDescent="0.3">
      <c r="A45" s="29"/>
      <c r="B45" s="283"/>
      <c r="C45" s="283"/>
      <c r="D45" s="283"/>
      <c r="E45" s="283"/>
      <c r="F45" s="283"/>
      <c r="G45" s="283"/>
      <c r="H45" s="283"/>
      <c r="I45" s="283"/>
    </row>
    <row r="46" spans="1:9" x14ac:dyDescent="0.2">
      <c r="A46" s="1"/>
      <c r="B46" s="284" t="s">
        <v>27</v>
      </c>
      <c r="C46" s="284"/>
      <c r="D46" s="249" t="s">
        <v>25</v>
      </c>
      <c r="E46" s="249"/>
      <c r="F46" s="249"/>
      <c r="G46" s="249"/>
      <c r="H46" s="249" t="s">
        <v>28</v>
      </c>
      <c r="I46" s="249"/>
    </row>
    <row r="47" spans="1:9" ht="18.75" customHeight="1" x14ac:dyDescent="0.25">
      <c r="A47" s="282" t="s">
        <v>39</v>
      </c>
      <c r="B47" s="282"/>
      <c r="C47" s="282"/>
      <c r="D47" s="282"/>
      <c r="E47" s="282"/>
      <c r="F47" s="282"/>
      <c r="G47" s="282"/>
      <c r="H47" s="282"/>
      <c r="I47" s="282"/>
    </row>
    <row r="48" spans="1:9" ht="22.5" customHeight="1" x14ac:dyDescent="0.3">
      <c r="A48" s="29"/>
      <c r="B48" s="283"/>
      <c r="C48" s="283"/>
      <c r="D48" s="283"/>
      <c r="E48" s="283"/>
      <c r="F48" s="283"/>
      <c r="G48" s="283"/>
      <c r="H48" s="283"/>
      <c r="I48" s="283"/>
    </row>
    <row r="49" spans="1:9" x14ac:dyDescent="0.2">
      <c r="A49" s="1"/>
      <c r="B49" s="284" t="s">
        <v>27</v>
      </c>
      <c r="C49" s="284"/>
      <c r="D49" s="249" t="s">
        <v>25</v>
      </c>
      <c r="E49" s="249"/>
      <c r="F49" s="249"/>
      <c r="G49" s="249"/>
      <c r="H49" s="249" t="s">
        <v>28</v>
      </c>
      <c r="I49" s="249"/>
    </row>
    <row r="50" spans="1:9" ht="22.5" customHeight="1" x14ac:dyDescent="0.3">
      <c r="A50" s="29"/>
      <c r="B50" s="283"/>
      <c r="C50" s="283"/>
      <c r="D50" s="283"/>
      <c r="E50" s="283"/>
      <c r="F50" s="283"/>
      <c r="G50" s="283"/>
      <c r="H50" s="283"/>
      <c r="I50" s="283"/>
    </row>
    <row r="51" spans="1:9" x14ac:dyDescent="0.2">
      <c r="A51" s="1"/>
      <c r="B51" s="284" t="s">
        <v>27</v>
      </c>
      <c r="C51" s="284"/>
      <c r="D51" s="249" t="s">
        <v>25</v>
      </c>
      <c r="E51" s="249"/>
      <c r="F51" s="249"/>
      <c r="G51" s="249"/>
      <c r="H51" s="249" t="s">
        <v>28</v>
      </c>
      <c r="I51" s="249"/>
    </row>
    <row r="52" spans="1:9" ht="22.5" customHeight="1" x14ac:dyDescent="0.3">
      <c r="A52" s="29"/>
      <c r="B52" s="283"/>
      <c r="C52" s="283"/>
      <c r="D52" s="283"/>
      <c r="E52" s="283"/>
      <c r="F52" s="283"/>
      <c r="G52" s="283"/>
      <c r="H52" s="283"/>
      <c r="I52" s="283"/>
    </row>
    <row r="53" spans="1:9" x14ac:dyDescent="0.2">
      <c r="A53" s="1"/>
      <c r="B53" s="284" t="s">
        <v>27</v>
      </c>
      <c r="C53" s="284"/>
      <c r="D53" s="249" t="s">
        <v>25</v>
      </c>
      <c r="E53" s="249"/>
      <c r="F53" s="249"/>
      <c r="G53" s="249"/>
      <c r="H53" s="249" t="s">
        <v>28</v>
      </c>
      <c r="I53" s="249"/>
    </row>
    <row r="54" spans="1:9" ht="18.75" x14ac:dyDescent="0.3">
      <c r="A54" s="13"/>
      <c r="B54" s="13"/>
      <c r="C54" s="13"/>
      <c r="D54" s="13"/>
      <c r="E54" s="13"/>
      <c r="F54" s="13"/>
      <c r="G54" s="13"/>
      <c r="H54" s="13"/>
      <c r="I54" s="13"/>
    </row>
  </sheetData>
  <mergeCells count="60">
    <mergeCell ref="L4:W4"/>
    <mergeCell ref="L5:W5"/>
    <mergeCell ref="L6:W6"/>
    <mergeCell ref="L3:W3"/>
    <mergeCell ref="I15:I17"/>
    <mergeCell ref="A10:I10"/>
    <mergeCell ref="F15:F17"/>
    <mergeCell ref="A3:I3"/>
    <mergeCell ref="A40:D40"/>
    <mergeCell ref="D19:E19"/>
    <mergeCell ref="A8:F8"/>
    <mergeCell ref="H8:I8"/>
    <mergeCell ref="G15:H15"/>
    <mergeCell ref="A15:A17"/>
    <mergeCell ref="B15:B17"/>
    <mergeCell ref="C15:C17"/>
    <mergeCell ref="D15:D17"/>
    <mergeCell ref="E15:E17"/>
    <mergeCell ref="A11:I11"/>
    <mergeCell ref="G9:I9"/>
    <mergeCell ref="F12:I12"/>
    <mergeCell ref="F13:I13"/>
    <mergeCell ref="E9:F9"/>
    <mergeCell ref="A9:D9"/>
    <mergeCell ref="A1:I1"/>
    <mergeCell ref="A7:C7"/>
    <mergeCell ref="E7:I7"/>
    <mergeCell ref="A6:C6"/>
    <mergeCell ref="E6:I6"/>
    <mergeCell ref="A4:I4"/>
    <mergeCell ref="A5:I5"/>
    <mergeCell ref="D48:G48"/>
    <mergeCell ref="H48:I48"/>
    <mergeCell ref="B49:C49"/>
    <mergeCell ref="D49:G49"/>
    <mergeCell ref="H49:I49"/>
    <mergeCell ref="B48:C48"/>
    <mergeCell ref="B50:C50"/>
    <mergeCell ref="D50:G50"/>
    <mergeCell ref="H50:I50"/>
    <mergeCell ref="B51:C51"/>
    <mergeCell ref="D51:G51"/>
    <mergeCell ref="H51:I51"/>
    <mergeCell ref="B52:C52"/>
    <mergeCell ref="D52:G52"/>
    <mergeCell ref="H52:I52"/>
    <mergeCell ref="B53:C53"/>
    <mergeCell ref="D53:G53"/>
    <mergeCell ref="H53:I53"/>
    <mergeCell ref="A47:I47"/>
    <mergeCell ref="A41:I41"/>
    <mergeCell ref="A42:I42"/>
    <mergeCell ref="A43:I43"/>
    <mergeCell ref="A44:I44"/>
    <mergeCell ref="B45:C45"/>
    <mergeCell ref="B46:C46"/>
    <mergeCell ref="D45:G45"/>
    <mergeCell ref="D46:G46"/>
    <mergeCell ref="H45:I45"/>
    <mergeCell ref="H46:I46"/>
  </mergeCells>
  <phoneticPr fontId="0" type="noConversion"/>
  <conditionalFormatting sqref="F20:I39">
    <cfRule type="cellIs" dxfId="6" priority="1" stopIfTrue="1" operator="equal">
      <formula>0</formula>
    </cfRule>
  </conditionalFormatting>
  <dataValidations count="3">
    <dataValidation type="decimal" operator="greaterThanOrEqual" allowBlank="1" showInputMessage="1" showErrorMessage="1" promptTitle="Akcīzes nodokļa likme" prompt="Ievadiet likmi, kas stājas spēkā pēc likmju maiņas" sqref="H17" xr:uid="{00000000-0002-0000-0300-000000000000}">
      <formula1>0</formula1>
    </dataValidation>
    <dataValidation type="decimal" operator="greaterThanOrEqual" allowBlank="1" showInputMessage="1" showErrorMessage="1" promptTitle="Akcīzes nodokļa likme" prompt="Ievadiet likmi, kas bija spēkā līdz likmju maiņai" sqref="G17" xr:uid="{00000000-0002-0000-0300-000001000000}">
      <formula1>0</formula1>
    </dataValidation>
    <dataValidation allowBlank="1" showInputMessage="1" showErrorMessage="1" promptTitle="Kopā" prompt="Aprēķina rezultāts" sqref="E40:I40" xr:uid="{00000000-0002-0000-0300-000002000000}"/>
  </dataValidations>
  <printOptions horizontalCentered="1"/>
  <pageMargins left="0.47244094488188981" right="0.19685039370078741" top="0.82677165354330717" bottom="0.59055118110236227" header="0.27559055118110237" footer="0.27559055118110237"/>
  <pageSetup paperSize="9" fitToHeight="0" orientation="landscape" r:id="rId1"/>
  <headerFooter alignWithMargins="0">
    <oddHeader xml:space="preserve">&amp;R&amp;"Times New Roman,Regular"1.pielikums
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3"/>
  <sheetViews>
    <sheetView zoomScaleNormal="100" workbookViewId="0">
      <selection activeCell="I20" sqref="I20"/>
    </sheetView>
  </sheetViews>
  <sheetFormatPr defaultRowHeight="12.75" x14ac:dyDescent="0.2"/>
  <cols>
    <col min="1" max="1" width="4.5703125" style="6"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x14ac:dyDescent="0.25">
      <c r="A1" s="235" t="s">
        <v>44</v>
      </c>
      <c r="B1" s="235"/>
      <c r="C1" s="235"/>
      <c r="D1" s="235"/>
      <c r="E1" s="235"/>
      <c r="F1" s="235"/>
      <c r="G1" s="235"/>
      <c r="H1" s="235"/>
      <c r="I1" s="235"/>
      <c r="J1" s="5"/>
      <c r="K1" s="5"/>
    </row>
    <row r="2" spans="1:11" ht="15.75" x14ac:dyDescent="0.2">
      <c r="A2" s="86" t="s">
        <v>85</v>
      </c>
      <c r="B2" s="86"/>
      <c r="C2" s="86"/>
      <c r="D2" s="86"/>
      <c r="E2" s="86"/>
      <c r="F2" s="86"/>
      <c r="G2" s="86"/>
      <c r="H2" s="86"/>
      <c r="I2" s="86"/>
      <c r="J2" s="5"/>
      <c r="K2" s="5"/>
    </row>
    <row r="3" spans="1:11" s="7" customFormat="1" ht="30.75" customHeight="1" x14ac:dyDescent="0.3">
      <c r="A3" s="285" t="s">
        <v>73</v>
      </c>
      <c r="B3" s="285"/>
      <c r="C3" s="285"/>
      <c r="D3" s="285"/>
      <c r="E3" s="285"/>
      <c r="F3" s="285"/>
      <c r="G3" s="285"/>
      <c r="H3" s="285"/>
      <c r="I3" s="285"/>
    </row>
    <row r="4" spans="1:11" s="7" customFormat="1" ht="18.75" x14ac:dyDescent="0.3">
      <c r="A4" s="285" t="s">
        <v>75</v>
      </c>
      <c r="B4" s="285"/>
      <c r="C4" s="285"/>
      <c r="D4" s="285"/>
      <c r="E4" s="285"/>
      <c r="F4" s="285"/>
      <c r="G4" s="285"/>
      <c r="H4" s="285"/>
      <c r="I4" s="285"/>
    </row>
    <row r="5" spans="1:11" s="7" customFormat="1" ht="18.75" x14ac:dyDescent="0.3">
      <c r="A5" s="285" t="s">
        <v>84</v>
      </c>
      <c r="B5" s="285"/>
      <c r="C5" s="285"/>
      <c r="D5" s="285"/>
      <c r="E5" s="285"/>
      <c r="F5" s="285"/>
      <c r="G5" s="285"/>
      <c r="H5" s="285"/>
      <c r="I5" s="285"/>
    </row>
    <row r="6" spans="1:11" s="7" customFormat="1" ht="22.5" customHeight="1" x14ac:dyDescent="0.3">
      <c r="A6" s="240"/>
      <c r="B6" s="240"/>
      <c r="C6" s="240"/>
      <c r="D6" s="1"/>
      <c r="E6" s="240"/>
      <c r="F6" s="240"/>
      <c r="G6" s="240"/>
      <c r="H6" s="240"/>
      <c r="I6" s="240"/>
    </row>
    <row r="7" spans="1:11" s="14" customFormat="1" ht="18.75" x14ac:dyDescent="0.3">
      <c r="A7" s="249" t="s">
        <v>0</v>
      </c>
      <c r="B7" s="249"/>
      <c r="C7" s="249"/>
      <c r="D7" s="31"/>
      <c r="E7" s="249" t="s">
        <v>1</v>
      </c>
      <c r="F7" s="249"/>
      <c r="G7" s="249"/>
      <c r="H7" s="249"/>
      <c r="I7" s="249"/>
      <c r="J7" s="13"/>
    </row>
    <row r="8" spans="1:11" s="14" customFormat="1" ht="22.5" customHeight="1" x14ac:dyDescent="0.3">
      <c r="A8" s="251" t="s">
        <v>2</v>
      </c>
      <c r="B8" s="251"/>
      <c r="C8" s="251"/>
      <c r="D8" s="251"/>
      <c r="E8" s="251"/>
      <c r="F8" s="251"/>
      <c r="G8" s="45"/>
      <c r="H8" s="238"/>
      <c r="I8" s="238"/>
      <c r="J8" s="13"/>
    </row>
    <row r="9" spans="1:11" s="14" customFormat="1" ht="22.5" customHeight="1" x14ac:dyDescent="0.3">
      <c r="A9" s="251" t="s">
        <v>3</v>
      </c>
      <c r="B9" s="251"/>
      <c r="C9" s="251"/>
      <c r="D9" s="251"/>
      <c r="E9" s="302"/>
      <c r="F9" s="302"/>
      <c r="G9" s="238"/>
      <c r="H9" s="238"/>
      <c r="I9" s="238"/>
      <c r="J9" s="13"/>
    </row>
    <row r="10" spans="1:11" s="14" customFormat="1" ht="22.5" customHeight="1" x14ac:dyDescent="0.3">
      <c r="A10" s="303" t="s">
        <v>86</v>
      </c>
      <c r="B10" s="303"/>
      <c r="C10" s="303"/>
      <c r="D10" s="303"/>
      <c r="E10" s="303"/>
      <c r="F10" s="303"/>
      <c r="G10" s="303"/>
      <c r="H10" s="303"/>
      <c r="I10" s="303"/>
      <c r="J10" s="13"/>
    </row>
    <row r="11" spans="1:11" s="14" customFormat="1" ht="18.75" x14ac:dyDescent="0.3">
      <c r="A11" s="239"/>
      <c r="B11" s="239"/>
      <c r="C11" s="239"/>
      <c r="D11" s="239"/>
      <c r="E11" s="239"/>
      <c r="F11" s="239"/>
      <c r="G11" s="239"/>
      <c r="H11" s="239"/>
      <c r="I11" s="239"/>
      <c r="J11" s="13"/>
    </row>
    <row r="12" spans="1:11" s="14" customFormat="1" ht="14.25" customHeight="1" x14ac:dyDescent="0.3">
      <c r="A12" s="29" t="s">
        <v>4</v>
      </c>
      <c r="B12" s="1"/>
      <c r="C12" s="32"/>
      <c r="D12" s="29" t="s">
        <v>5</v>
      </c>
      <c r="E12" s="1"/>
      <c r="F12" s="240"/>
      <c r="G12" s="240"/>
      <c r="H12" s="240"/>
      <c r="I12" s="240"/>
      <c r="J12" s="30"/>
    </row>
    <row r="13" spans="1:11" s="14" customFormat="1" ht="12.75" customHeight="1" x14ac:dyDescent="0.3">
      <c r="A13" s="1"/>
      <c r="C13" s="6" t="s">
        <v>6</v>
      </c>
      <c r="E13" s="30"/>
      <c r="F13" s="241" t="s">
        <v>9</v>
      </c>
      <c r="G13" s="241"/>
      <c r="H13" s="241"/>
      <c r="I13" s="241"/>
      <c r="J13" s="13"/>
    </row>
    <row r="14" spans="1:11" s="14" customFormat="1" ht="12.75" customHeight="1" x14ac:dyDescent="0.3">
      <c r="A14" s="6"/>
      <c r="B14" s="1"/>
      <c r="C14" s="1"/>
      <c r="D14" s="1"/>
      <c r="E14" s="1"/>
      <c r="F14" s="1"/>
      <c r="G14" s="1"/>
      <c r="H14" s="1"/>
      <c r="I14" s="1"/>
      <c r="J14" s="13"/>
    </row>
    <row r="15" spans="1:11" s="14" customFormat="1" ht="15" customHeight="1" x14ac:dyDescent="0.3">
      <c r="A15" s="293" t="s">
        <v>43</v>
      </c>
      <c r="B15" s="296" t="s">
        <v>20</v>
      </c>
      <c r="C15" s="296" t="s">
        <v>34</v>
      </c>
      <c r="D15" s="296" t="s">
        <v>16</v>
      </c>
      <c r="E15" s="299" t="s">
        <v>18</v>
      </c>
      <c r="F15" s="296" t="s">
        <v>19</v>
      </c>
      <c r="G15" s="291" t="s">
        <v>40</v>
      </c>
      <c r="H15" s="292"/>
      <c r="I15" s="232" t="s">
        <v>74</v>
      </c>
      <c r="J15" s="13"/>
    </row>
    <row r="16" spans="1:11" s="14" customFormat="1" ht="46.5" customHeight="1" x14ac:dyDescent="0.3">
      <c r="A16" s="294"/>
      <c r="B16" s="297"/>
      <c r="C16" s="297"/>
      <c r="D16" s="297"/>
      <c r="E16" s="300"/>
      <c r="F16" s="297"/>
      <c r="G16" s="28" t="s">
        <v>41</v>
      </c>
      <c r="H16" s="28" t="s">
        <v>42</v>
      </c>
      <c r="I16" s="233"/>
      <c r="J16" s="13"/>
    </row>
    <row r="17" spans="1:10" s="14" customFormat="1" ht="12.75" customHeight="1" x14ac:dyDescent="0.3">
      <c r="A17" s="295"/>
      <c r="B17" s="298"/>
      <c r="C17" s="298"/>
      <c r="D17" s="298"/>
      <c r="E17" s="301"/>
      <c r="F17" s="298"/>
      <c r="G17" s="53">
        <v>101</v>
      </c>
      <c r="H17" s="142">
        <v>106</v>
      </c>
      <c r="I17" s="234"/>
      <c r="J17" s="13"/>
    </row>
    <row r="18" spans="1:10" s="14" customFormat="1" ht="12.75" customHeight="1" x14ac:dyDescent="0.3">
      <c r="A18" s="68" t="s">
        <v>35</v>
      </c>
      <c r="B18" s="68" t="s">
        <v>36</v>
      </c>
      <c r="C18" s="91" t="s">
        <v>37</v>
      </c>
      <c r="D18" s="68" t="s">
        <v>53</v>
      </c>
      <c r="E18" s="74" t="s">
        <v>54</v>
      </c>
      <c r="F18" s="70" t="s">
        <v>55</v>
      </c>
      <c r="G18" s="73" t="s">
        <v>56</v>
      </c>
      <c r="H18" s="73" t="s">
        <v>57</v>
      </c>
      <c r="I18" s="70" t="s">
        <v>58</v>
      </c>
      <c r="J18" s="13"/>
    </row>
    <row r="19" spans="1:10" s="14" customFormat="1" ht="12.75" customHeight="1" x14ac:dyDescent="0.3">
      <c r="A19" s="11"/>
      <c r="B19" s="99" t="s">
        <v>72</v>
      </c>
      <c r="C19" s="10"/>
      <c r="D19" s="289" t="s">
        <v>59</v>
      </c>
      <c r="E19" s="290"/>
      <c r="F19" s="90" t="s">
        <v>60</v>
      </c>
      <c r="G19" s="90" t="s">
        <v>153</v>
      </c>
      <c r="H19" s="90" t="s">
        <v>223</v>
      </c>
      <c r="I19" s="90" t="s">
        <v>61</v>
      </c>
      <c r="J19" s="13"/>
    </row>
    <row r="20" spans="1:10" x14ac:dyDescent="0.2">
      <c r="A20" s="12">
        <v>1</v>
      </c>
      <c r="B20" s="2"/>
      <c r="C20" s="89"/>
      <c r="D20" s="85"/>
      <c r="E20" s="87"/>
      <c r="F20" s="38">
        <f>ROUND(D20*E20,2)</f>
        <v>0</v>
      </c>
      <c r="G20" s="51">
        <f>ROUND(G$17*$F20/100,2)</f>
        <v>0</v>
      </c>
      <c r="H20" s="51">
        <f>ROUND(H$17*$F20/100,2)</f>
        <v>0</v>
      </c>
      <c r="I20" s="51">
        <f>ROUND(H20-G20,2)</f>
        <v>0</v>
      </c>
    </row>
    <row r="21" spans="1:10" x14ac:dyDescent="0.2">
      <c r="A21" s="12">
        <v>2</v>
      </c>
      <c r="B21" s="2"/>
      <c r="C21" s="85"/>
      <c r="D21" s="85"/>
      <c r="E21" s="87"/>
      <c r="F21" s="38">
        <f t="shared" ref="F21:F39" si="0">ROUND(D21*E21,2)</f>
        <v>0</v>
      </c>
      <c r="G21" s="51">
        <f t="shared" ref="G21:H39" si="1">ROUND(G$17*$F21/100,2)</f>
        <v>0</v>
      </c>
      <c r="H21" s="51">
        <f t="shared" si="1"/>
        <v>0</v>
      </c>
      <c r="I21" s="51">
        <f t="shared" ref="I21:I39" si="2">ROUND(H21-G21,2)</f>
        <v>0</v>
      </c>
    </row>
    <row r="22" spans="1:10" x14ac:dyDescent="0.2">
      <c r="A22" s="12">
        <v>3</v>
      </c>
      <c r="B22" s="2"/>
      <c r="C22" s="85"/>
      <c r="D22" s="85"/>
      <c r="E22" s="87"/>
      <c r="F22" s="38">
        <f t="shared" si="0"/>
        <v>0</v>
      </c>
      <c r="G22" s="51">
        <f t="shared" si="1"/>
        <v>0</v>
      </c>
      <c r="H22" s="51">
        <f t="shared" si="1"/>
        <v>0</v>
      </c>
      <c r="I22" s="51">
        <f t="shared" si="2"/>
        <v>0</v>
      </c>
    </row>
    <row r="23" spans="1:10" x14ac:dyDescent="0.2">
      <c r="A23" s="12">
        <v>4</v>
      </c>
      <c r="B23" s="2"/>
      <c r="C23" s="85"/>
      <c r="D23" s="85"/>
      <c r="E23" s="87"/>
      <c r="F23" s="38">
        <f t="shared" si="0"/>
        <v>0</v>
      </c>
      <c r="G23" s="51">
        <f t="shared" si="1"/>
        <v>0</v>
      </c>
      <c r="H23" s="51">
        <f t="shared" si="1"/>
        <v>0</v>
      </c>
      <c r="I23" s="51">
        <f t="shared" si="2"/>
        <v>0</v>
      </c>
    </row>
    <row r="24" spans="1:10" x14ac:dyDescent="0.2">
      <c r="A24" s="12">
        <v>5</v>
      </c>
      <c r="B24" s="2"/>
      <c r="C24" s="85"/>
      <c r="D24" s="85"/>
      <c r="E24" s="87"/>
      <c r="F24" s="38">
        <f t="shared" si="0"/>
        <v>0</v>
      </c>
      <c r="G24" s="51">
        <f t="shared" si="1"/>
        <v>0</v>
      </c>
      <c r="H24" s="51">
        <f t="shared" si="1"/>
        <v>0</v>
      </c>
      <c r="I24" s="51">
        <f t="shared" si="2"/>
        <v>0</v>
      </c>
    </row>
    <row r="25" spans="1:10" x14ac:dyDescent="0.2">
      <c r="A25" s="12">
        <v>6</v>
      </c>
      <c r="B25" s="2"/>
      <c r="C25" s="85"/>
      <c r="D25" s="85"/>
      <c r="E25" s="87"/>
      <c r="F25" s="38">
        <f t="shared" si="0"/>
        <v>0</v>
      </c>
      <c r="G25" s="51">
        <f t="shared" si="1"/>
        <v>0</v>
      </c>
      <c r="H25" s="51">
        <f t="shared" si="1"/>
        <v>0</v>
      </c>
      <c r="I25" s="51">
        <f t="shared" si="2"/>
        <v>0</v>
      </c>
    </row>
    <row r="26" spans="1:10" x14ac:dyDescent="0.2">
      <c r="A26" s="12">
        <v>7</v>
      </c>
      <c r="B26" s="2"/>
      <c r="C26" s="85"/>
      <c r="D26" s="85"/>
      <c r="E26" s="87"/>
      <c r="F26" s="38">
        <f t="shared" si="0"/>
        <v>0</v>
      </c>
      <c r="G26" s="51">
        <f t="shared" si="1"/>
        <v>0</v>
      </c>
      <c r="H26" s="51">
        <f t="shared" si="1"/>
        <v>0</v>
      </c>
      <c r="I26" s="51">
        <f t="shared" si="2"/>
        <v>0</v>
      </c>
    </row>
    <row r="27" spans="1:10" x14ac:dyDescent="0.2">
      <c r="A27" s="12">
        <v>8</v>
      </c>
      <c r="B27" s="2"/>
      <c r="C27" s="85"/>
      <c r="D27" s="85"/>
      <c r="E27" s="87"/>
      <c r="F27" s="38">
        <f t="shared" si="0"/>
        <v>0</v>
      </c>
      <c r="G27" s="51">
        <f t="shared" si="1"/>
        <v>0</v>
      </c>
      <c r="H27" s="51">
        <f t="shared" si="1"/>
        <v>0</v>
      </c>
      <c r="I27" s="51">
        <f t="shared" si="2"/>
        <v>0</v>
      </c>
    </row>
    <row r="28" spans="1:10" x14ac:dyDescent="0.2">
      <c r="A28" s="12">
        <v>9</v>
      </c>
      <c r="B28" s="2"/>
      <c r="C28" s="85"/>
      <c r="D28" s="85"/>
      <c r="E28" s="87"/>
      <c r="F28" s="38">
        <f t="shared" si="0"/>
        <v>0</v>
      </c>
      <c r="G28" s="51">
        <f t="shared" si="1"/>
        <v>0</v>
      </c>
      <c r="H28" s="51">
        <f t="shared" si="1"/>
        <v>0</v>
      </c>
      <c r="I28" s="51">
        <f t="shared" si="2"/>
        <v>0</v>
      </c>
    </row>
    <row r="29" spans="1:10" x14ac:dyDescent="0.2">
      <c r="A29" s="12">
        <v>10</v>
      </c>
      <c r="B29" s="2"/>
      <c r="C29" s="85"/>
      <c r="D29" s="85"/>
      <c r="E29" s="87"/>
      <c r="F29" s="38">
        <f t="shared" si="0"/>
        <v>0</v>
      </c>
      <c r="G29" s="51">
        <f t="shared" si="1"/>
        <v>0</v>
      </c>
      <c r="H29" s="51">
        <f t="shared" si="1"/>
        <v>0</v>
      </c>
      <c r="I29" s="51">
        <f t="shared" si="2"/>
        <v>0</v>
      </c>
    </row>
    <row r="30" spans="1:10" x14ac:dyDescent="0.2">
      <c r="A30" s="12">
        <v>11</v>
      </c>
      <c r="B30" s="2"/>
      <c r="C30" s="85"/>
      <c r="D30" s="85"/>
      <c r="E30" s="87"/>
      <c r="F30" s="38">
        <f t="shared" si="0"/>
        <v>0</v>
      </c>
      <c r="G30" s="51">
        <f t="shared" si="1"/>
        <v>0</v>
      </c>
      <c r="H30" s="51">
        <f t="shared" si="1"/>
        <v>0</v>
      </c>
      <c r="I30" s="51">
        <f t="shared" si="2"/>
        <v>0</v>
      </c>
    </row>
    <row r="31" spans="1:10" x14ac:dyDescent="0.2">
      <c r="A31" s="12">
        <v>12</v>
      </c>
      <c r="B31" s="2"/>
      <c r="C31" s="85"/>
      <c r="D31" s="85"/>
      <c r="E31" s="87"/>
      <c r="F31" s="38">
        <f t="shared" si="0"/>
        <v>0</v>
      </c>
      <c r="G31" s="51">
        <f t="shared" si="1"/>
        <v>0</v>
      </c>
      <c r="H31" s="51">
        <f t="shared" si="1"/>
        <v>0</v>
      </c>
      <c r="I31" s="51">
        <f t="shared" si="2"/>
        <v>0</v>
      </c>
    </row>
    <row r="32" spans="1:10" x14ac:dyDescent="0.2">
      <c r="A32" s="12">
        <v>13</v>
      </c>
      <c r="B32" s="2"/>
      <c r="C32" s="85"/>
      <c r="D32" s="85"/>
      <c r="E32" s="87"/>
      <c r="F32" s="38">
        <f t="shared" si="0"/>
        <v>0</v>
      </c>
      <c r="G32" s="51">
        <f t="shared" si="1"/>
        <v>0</v>
      </c>
      <c r="H32" s="51">
        <f t="shared" si="1"/>
        <v>0</v>
      </c>
      <c r="I32" s="51">
        <f t="shared" si="2"/>
        <v>0</v>
      </c>
    </row>
    <row r="33" spans="1:13" x14ac:dyDescent="0.2">
      <c r="A33" s="12">
        <v>14</v>
      </c>
      <c r="B33" s="2"/>
      <c r="C33" s="85"/>
      <c r="D33" s="85"/>
      <c r="E33" s="87"/>
      <c r="F33" s="38">
        <f t="shared" si="0"/>
        <v>0</v>
      </c>
      <c r="G33" s="51">
        <f t="shared" si="1"/>
        <v>0</v>
      </c>
      <c r="H33" s="51">
        <f t="shared" si="1"/>
        <v>0</v>
      </c>
      <c r="I33" s="51">
        <f t="shared" si="2"/>
        <v>0</v>
      </c>
    </row>
    <row r="34" spans="1:13" x14ac:dyDescent="0.2">
      <c r="A34" s="12">
        <v>15</v>
      </c>
      <c r="B34" s="2"/>
      <c r="C34" s="85"/>
      <c r="D34" s="85"/>
      <c r="E34" s="87"/>
      <c r="F34" s="38">
        <f t="shared" si="0"/>
        <v>0</v>
      </c>
      <c r="G34" s="51">
        <f t="shared" si="1"/>
        <v>0</v>
      </c>
      <c r="H34" s="51">
        <f t="shared" si="1"/>
        <v>0</v>
      </c>
      <c r="I34" s="51">
        <f t="shared" si="2"/>
        <v>0</v>
      </c>
    </row>
    <row r="35" spans="1:13" x14ac:dyDescent="0.2">
      <c r="A35" s="12">
        <v>16</v>
      </c>
      <c r="B35" s="2"/>
      <c r="C35" s="85"/>
      <c r="D35" s="85"/>
      <c r="E35" s="87"/>
      <c r="F35" s="38">
        <f t="shared" si="0"/>
        <v>0</v>
      </c>
      <c r="G35" s="51">
        <f t="shared" si="1"/>
        <v>0</v>
      </c>
      <c r="H35" s="51">
        <f t="shared" si="1"/>
        <v>0</v>
      </c>
      <c r="I35" s="51">
        <f t="shared" si="2"/>
        <v>0</v>
      </c>
    </row>
    <row r="36" spans="1:13" x14ac:dyDescent="0.2">
      <c r="A36" s="12">
        <v>17</v>
      </c>
      <c r="B36" s="2"/>
      <c r="C36" s="85"/>
      <c r="D36" s="85"/>
      <c r="E36" s="87"/>
      <c r="F36" s="38">
        <f t="shared" si="0"/>
        <v>0</v>
      </c>
      <c r="G36" s="51">
        <f t="shared" si="1"/>
        <v>0</v>
      </c>
      <c r="H36" s="51">
        <f t="shared" si="1"/>
        <v>0</v>
      </c>
      <c r="I36" s="51">
        <f t="shared" si="2"/>
        <v>0</v>
      </c>
    </row>
    <row r="37" spans="1:13" ht="13.5" customHeight="1" x14ac:dyDescent="0.2">
      <c r="A37" s="12">
        <v>18</v>
      </c>
      <c r="B37" s="2"/>
      <c r="C37" s="88"/>
      <c r="D37" s="85"/>
      <c r="E37" s="87"/>
      <c r="F37" s="38">
        <f t="shared" si="0"/>
        <v>0</v>
      </c>
      <c r="G37" s="51">
        <f t="shared" si="1"/>
        <v>0</v>
      </c>
      <c r="H37" s="51">
        <f t="shared" si="1"/>
        <v>0</v>
      </c>
      <c r="I37" s="51">
        <f t="shared" si="2"/>
        <v>0</v>
      </c>
    </row>
    <row r="38" spans="1:13" ht="12.75" customHeight="1" x14ac:dyDescent="0.2">
      <c r="A38" s="12">
        <v>19</v>
      </c>
      <c r="B38" s="2"/>
      <c r="C38" s="88"/>
      <c r="D38" s="85"/>
      <c r="E38" s="87"/>
      <c r="F38" s="38">
        <f t="shared" si="0"/>
        <v>0</v>
      </c>
      <c r="G38" s="51">
        <f t="shared" si="1"/>
        <v>0</v>
      </c>
      <c r="H38" s="51">
        <f t="shared" si="1"/>
        <v>0</v>
      </c>
      <c r="I38" s="51">
        <f t="shared" si="2"/>
        <v>0</v>
      </c>
    </row>
    <row r="39" spans="1:13" x14ac:dyDescent="0.2">
      <c r="A39" s="12">
        <v>20</v>
      </c>
      <c r="B39" s="2"/>
      <c r="C39" s="85"/>
      <c r="D39" s="85"/>
      <c r="E39" s="87"/>
      <c r="F39" s="38">
        <f t="shared" si="0"/>
        <v>0</v>
      </c>
      <c r="G39" s="51">
        <f t="shared" si="1"/>
        <v>0</v>
      </c>
      <c r="H39" s="51">
        <f t="shared" si="1"/>
        <v>0</v>
      </c>
      <c r="I39" s="51">
        <f t="shared" si="2"/>
        <v>0</v>
      </c>
    </row>
    <row r="40" spans="1:13" x14ac:dyDescent="0.2">
      <c r="A40" s="286" t="s">
        <v>62</v>
      </c>
      <c r="B40" s="287"/>
      <c r="C40" s="287"/>
      <c r="D40" s="288"/>
      <c r="E40" s="54">
        <f>SUM(E20:E39)</f>
        <v>0</v>
      </c>
      <c r="F40" s="39">
        <f>SUM(F20:F39)</f>
        <v>0</v>
      </c>
      <c r="G40" s="40">
        <f>SUM(G20:G39)</f>
        <v>0</v>
      </c>
      <c r="H40" s="40">
        <f>SUM(H20:H39)</f>
        <v>0</v>
      </c>
      <c r="I40" s="40">
        <f>ROUND(SUM(I20:I39),2)</f>
        <v>0</v>
      </c>
    </row>
    <row r="42" spans="1:13" x14ac:dyDescent="0.2">
      <c r="A42" s="252"/>
      <c r="B42" s="252"/>
      <c r="C42" s="252"/>
      <c r="D42" s="252"/>
      <c r="E42" s="252"/>
      <c r="F42" s="252"/>
      <c r="G42" s="252"/>
      <c r="H42" s="252"/>
      <c r="I42" s="252"/>
      <c r="J42" s="5"/>
      <c r="K42" s="5"/>
    </row>
    <row r="43" spans="1:13" ht="15.75" x14ac:dyDescent="0.25">
      <c r="A43" s="282" t="s">
        <v>38</v>
      </c>
      <c r="B43" s="282"/>
      <c r="C43" s="282"/>
      <c r="D43" s="282"/>
      <c r="E43" s="282"/>
      <c r="F43" s="282"/>
      <c r="G43" s="282"/>
      <c r="H43" s="282"/>
      <c r="I43" s="282"/>
      <c r="J43" s="5"/>
      <c r="K43" s="5"/>
    </row>
    <row r="44" spans="1:13" ht="18.75" x14ac:dyDescent="0.3">
      <c r="A44" s="282" t="s">
        <v>7</v>
      </c>
      <c r="B44" s="282"/>
      <c r="C44" s="282"/>
      <c r="D44" s="282"/>
      <c r="E44" s="282"/>
      <c r="F44" s="282"/>
      <c r="G44" s="282"/>
      <c r="H44" s="282"/>
      <c r="I44" s="282"/>
      <c r="J44" s="13"/>
      <c r="K44" s="5"/>
    </row>
    <row r="45" spans="1:13" ht="18.75" x14ac:dyDescent="0.3">
      <c r="A45" s="29"/>
      <c r="B45" s="283"/>
      <c r="C45" s="283"/>
      <c r="D45" s="283"/>
      <c r="E45" s="283"/>
      <c r="F45" s="283"/>
      <c r="G45" s="283"/>
      <c r="H45" s="283"/>
      <c r="I45" s="283"/>
      <c r="K45" s="31"/>
      <c r="L45" s="31"/>
      <c r="M45" s="31"/>
    </row>
    <row r="46" spans="1:13" ht="18.75" x14ac:dyDescent="0.3">
      <c r="A46" s="1"/>
      <c r="B46" s="284" t="s">
        <v>27</v>
      </c>
      <c r="C46" s="284"/>
      <c r="D46" s="249" t="s">
        <v>25</v>
      </c>
      <c r="E46" s="249"/>
      <c r="F46" s="249"/>
      <c r="G46" s="249"/>
      <c r="H46" s="249" t="s">
        <v>28</v>
      </c>
      <c r="I46" s="249"/>
      <c r="J46" s="13"/>
      <c r="K46" s="5"/>
    </row>
    <row r="47" spans="1:13" ht="15.75" x14ac:dyDescent="0.25">
      <c r="A47" s="282" t="s">
        <v>39</v>
      </c>
      <c r="B47" s="282"/>
      <c r="C47" s="282"/>
      <c r="D47" s="282"/>
      <c r="E47" s="282"/>
      <c r="F47" s="282"/>
      <c r="G47" s="282"/>
      <c r="H47" s="282"/>
      <c r="I47" s="282"/>
      <c r="J47" s="5"/>
    </row>
    <row r="48" spans="1:13" ht="18.75" x14ac:dyDescent="0.3">
      <c r="A48" s="29"/>
      <c r="B48" s="283"/>
      <c r="C48" s="283"/>
      <c r="D48" s="283"/>
      <c r="E48" s="283"/>
      <c r="F48" s="283"/>
      <c r="G48" s="283"/>
      <c r="H48" s="283"/>
      <c r="I48" s="283"/>
      <c r="J48" s="5"/>
    </row>
    <row r="49" spans="1:10" x14ac:dyDescent="0.2">
      <c r="A49" s="1"/>
      <c r="B49" s="284" t="s">
        <v>27</v>
      </c>
      <c r="C49" s="284"/>
      <c r="D49" s="249" t="s">
        <v>25</v>
      </c>
      <c r="E49" s="249"/>
      <c r="F49" s="249"/>
      <c r="G49" s="249"/>
      <c r="H49" s="249" t="s">
        <v>28</v>
      </c>
      <c r="I49" s="249"/>
      <c r="J49" s="5"/>
    </row>
    <row r="50" spans="1:10" ht="18.75" x14ac:dyDescent="0.3">
      <c r="A50" s="29"/>
      <c r="B50" s="283"/>
      <c r="C50" s="283"/>
      <c r="D50" s="283"/>
      <c r="E50" s="283"/>
      <c r="F50" s="283"/>
      <c r="G50" s="283"/>
      <c r="H50" s="283"/>
      <c r="I50" s="283"/>
      <c r="J50" s="5"/>
    </row>
    <row r="51" spans="1:10" x14ac:dyDescent="0.2">
      <c r="A51" s="1"/>
      <c r="B51" s="284" t="s">
        <v>27</v>
      </c>
      <c r="C51" s="284"/>
      <c r="D51" s="249" t="s">
        <v>25</v>
      </c>
      <c r="E51" s="249"/>
      <c r="F51" s="249"/>
      <c r="G51" s="249"/>
      <c r="H51" s="249" t="s">
        <v>28</v>
      </c>
      <c r="I51" s="249"/>
      <c r="J51" s="5"/>
    </row>
    <row r="52" spans="1:10" ht="18.75" x14ac:dyDescent="0.3">
      <c r="A52" s="29"/>
      <c r="B52" s="283"/>
      <c r="C52" s="283"/>
      <c r="D52" s="283"/>
      <c r="E52" s="283"/>
      <c r="F52" s="283"/>
      <c r="G52" s="283"/>
      <c r="H52" s="283"/>
      <c r="I52" s="283"/>
      <c r="J52" s="5"/>
    </row>
    <row r="53" spans="1:10" x14ac:dyDescent="0.2">
      <c r="A53" s="1"/>
      <c r="B53" s="284" t="s">
        <v>27</v>
      </c>
      <c r="C53" s="284"/>
      <c r="D53" s="249" t="s">
        <v>25</v>
      </c>
      <c r="E53" s="249"/>
      <c r="F53" s="249"/>
      <c r="G53" s="249"/>
      <c r="H53" s="249" t="s">
        <v>28</v>
      </c>
      <c r="I53" s="249"/>
    </row>
  </sheetData>
  <mergeCells count="55">
    <mergeCell ref="E9:F9"/>
    <mergeCell ref="G9:I9"/>
    <mergeCell ref="A8:F8"/>
    <mergeCell ref="A1:I1"/>
    <mergeCell ref="A6:C6"/>
    <mergeCell ref="E6:I6"/>
    <mergeCell ref="A3:I3"/>
    <mergeCell ref="A4:I4"/>
    <mergeCell ref="A7:C7"/>
    <mergeCell ref="E7:I7"/>
    <mergeCell ref="H8:I8"/>
    <mergeCell ref="A9:D9"/>
    <mergeCell ref="A5:I5"/>
    <mergeCell ref="B15:B17"/>
    <mergeCell ref="C15:C17"/>
    <mergeCell ref="D15:D17"/>
    <mergeCell ref="A10:I10"/>
    <mergeCell ref="A11:I11"/>
    <mergeCell ref="F12:I12"/>
    <mergeCell ref="F13:I13"/>
    <mergeCell ref="E15:E17"/>
    <mergeCell ref="F15:F17"/>
    <mergeCell ref="G15:H15"/>
    <mergeCell ref="I15:I17"/>
    <mergeCell ref="A15:A17"/>
    <mergeCell ref="D19:E19"/>
    <mergeCell ref="A42:I42"/>
    <mergeCell ref="A43:I43"/>
    <mergeCell ref="A44:I44"/>
    <mergeCell ref="A40:D40"/>
    <mergeCell ref="A47:I47"/>
    <mergeCell ref="B48:C48"/>
    <mergeCell ref="D48:G48"/>
    <mergeCell ref="H48:I48"/>
    <mergeCell ref="B45:C45"/>
    <mergeCell ref="D45:G45"/>
    <mergeCell ref="H45:I45"/>
    <mergeCell ref="B46:C46"/>
    <mergeCell ref="D46:G46"/>
    <mergeCell ref="H46:I46"/>
    <mergeCell ref="B49:C49"/>
    <mergeCell ref="D49:G49"/>
    <mergeCell ref="H49:I49"/>
    <mergeCell ref="B50:C50"/>
    <mergeCell ref="D50:G50"/>
    <mergeCell ref="H50:I50"/>
    <mergeCell ref="B53:C53"/>
    <mergeCell ref="D53:G53"/>
    <mergeCell ref="H53:I53"/>
    <mergeCell ref="B51:C51"/>
    <mergeCell ref="D51:G51"/>
    <mergeCell ref="H51:I51"/>
    <mergeCell ref="B52:C52"/>
    <mergeCell ref="D52:G52"/>
    <mergeCell ref="H52:I52"/>
  </mergeCells>
  <phoneticPr fontId="6" type="noConversion"/>
  <conditionalFormatting sqref="F20:I39">
    <cfRule type="cellIs" dxfId="5" priority="1" stopIfTrue="1" operator="equal">
      <formula>0</formula>
    </cfRule>
  </conditionalFormatting>
  <dataValidations count="3">
    <dataValidation type="decimal" operator="greaterThanOrEqual" allowBlank="1" showInputMessage="1" showErrorMessage="1" promptTitle="Akcīzes nodokļa likme" prompt="Ievadiet likmi, kas bija spēkā līdz likmju maiņai" sqref="G17" xr:uid="{00000000-0002-0000-0400-000000000000}">
      <formula1>0</formula1>
    </dataValidation>
    <dataValidation type="decimal" operator="greaterThanOrEqual" allowBlank="1" showInputMessage="1" showErrorMessage="1" promptTitle="Akcīzes nodokļa likme" prompt="Ievadiet likmi, kas stājas spēkā pēc likmju maiņas" sqref="H17" xr:uid="{00000000-0002-0000-0400-000001000000}">
      <formula1>0</formula1>
    </dataValidation>
    <dataValidation allowBlank="1" showInputMessage="1" showErrorMessage="1" promptTitle="Kopā" prompt="Aprēķina rezultāts" sqref="E40:I40" xr:uid="{00000000-0002-0000-0400-000002000000}"/>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53"/>
  <sheetViews>
    <sheetView topLeftCell="A7" zoomScaleNormal="100" workbookViewId="0">
      <selection activeCell="H27" sqref="H27"/>
    </sheetView>
  </sheetViews>
  <sheetFormatPr defaultRowHeight="12.75" x14ac:dyDescent="0.2"/>
  <cols>
    <col min="1" max="1" width="4.5703125" style="69"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x14ac:dyDescent="0.25">
      <c r="A1" s="235" t="s">
        <v>44</v>
      </c>
      <c r="B1" s="235"/>
      <c r="C1" s="235"/>
      <c r="D1" s="235"/>
      <c r="E1" s="235"/>
      <c r="F1" s="235"/>
      <c r="G1" s="235"/>
      <c r="H1" s="235"/>
      <c r="I1" s="235"/>
      <c r="J1" s="5"/>
      <c r="K1" s="5"/>
    </row>
    <row r="2" spans="1:11" ht="15.75" x14ac:dyDescent="0.2">
      <c r="A2" s="86" t="s">
        <v>85</v>
      </c>
      <c r="B2" s="86"/>
      <c r="C2" s="86"/>
      <c r="D2" s="86"/>
      <c r="E2" s="86"/>
      <c r="F2" s="86"/>
      <c r="G2" s="86"/>
      <c r="H2" s="86"/>
      <c r="I2" s="86"/>
      <c r="J2" s="5"/>
      <c r="K2" s="5"/>
    </row>
    <row r="3" spans="1:11" s="7" customFormat="1" ht="30.75" customHeight="1" x14ac:dyDescent="0.3">
      <c r="A3" s="285" t="s">
        <v>73</v>
      </c>
      <c r="B3" s="285"/>
      <c r="C3" s="285"/>
      <c r="D3" s="285"/>
      <c r="E3" s="285"/>
      <c r="F3" s="285"/>
      <c r="G3" s="285"/>
      <c r="H3" s="285"/>
      <c r="I3" s="285"/>
    </row>
    <row r="4" spans="1:11" s="7" customFormat="1" ht="18.75" x14ac:dyDescent="0.3">
      <c r="A4" s="285" t="s">
        <v>75</v>
      </c>
      <c r="B4" s="285"/>
      <c r="C4" s="285"/>
      <c r="D4" s="285"/>
      <c r="E4" s="285"/>
      <c r="F4" s="285"/>
      <c r="G4" s="285"/>
      <c r="H4" s="285"/>
      <c r="I4" s="285"/>
    </row>
    <row r="5" spans="1:11" s="7" customFormat="1" ht="18.75" x14ac:dyDescent="0.3">
      <c r="A5" s="285" t="s">
        <v>84</v>
      </c>
      <c r="B5" s="285"/>
      <c r="C5" s="285"/>
      <c r="D5" s="285"/>
      <c r="E5" s="285"/>
      <c r="F5" s="285"/>
      <c r="G5" s="285"/>
      <c r="H5" s="285"/>
      <c r="I5" s="285"/>
    </row>
    <row r="6" spans="1:11" s="7" customFormat="1" ht="22.5" customHeight="1" x14ac:dyDescent="0.3">
      <c r="A6" s="240"/>
      <c r="B6" s="240"/>
      <c r="C6" s="240"/>
      <c r="D6" s="1"/>
      <c r="E6" s="240"/>
      <c r="F6" s="240"/>
      <c r="G6" s="240"/>
      <c r="H6" s="240"/>
      <c r="I6" s="240"/>
    </row>
    <row r="7" spans="1:11" s="14" customFormat="1" ht="18.75" x14ac:dyDescent="0.3">
      <c r="A7" s="249" t="s">
        <v>0</v>
      </c>
      <c r="B7" s="249"/>
      <c r="C7" s="249"/>
      <c r="D7" s="31"/>
      <c r="E7" s="249" t="s">
        <v>1</v>
      </c>
      <c r="F7" s="249"/>
      <c r="G7" s="249"/>
      <c r="H7" s="249"/>
      <c r="I7" s="249"/>
      <c r="J7" s="72"/>
    </row>
    <row r="8" spans="1:11" s="14" customFormat="1" ht="22.5" customHeight="1" x14ac:dyDescent="0.3">
      <c r="A8" s="251" t="s">
        <v>2</v>
      </c>
      <c r="B8" s="251"/>
      <c r="C8" s="251"/>
      <c r="D8" s="251"/>
      <c r="E8" s="251"/>
      <c r="F8" s="251"/>
      <c r="G8" s="45"/>
      <c r="H8" s="238"/>
      <c r="I8" s="238"/>
      <c r="J8" s="72"/>
    </row>
    <row r="9" spans="1:11" s="14" customFormat="1" ht="22.5" customHeight="1" x14ac:dyDescent="0.3">
      <c r="A9" s="251" t="s">
        <v>3</v>
      </c>
      <c r="B9" s="251"/>
      <c r="C9" s="251"/>
      <c r="D9" s="251"/>
      <c r="E9" s="302"/>
      <c r="F9" s="302"/>
      <c r="G9" s="238"/>
      <c r="H9" s="238"/>
      <c r="I9" s="238"/>
      <c r="J9" s="72"/>
    </row>
    <row r="10" spans="1:11" s="14" customFormat="1" ht="39" customHeight="1" x14ac:dyDescent="0.3">
      <c r="A10" s="304" t="s">
        <v>76</v>
      </c>
      <c r="B10" s="304"/>
      <c r="C10" s="304"/>
      <c r="D10" s="304"/>
      <c r="E10" s="304"/>
      <c r="F10" s="304"/>
      <c r="G10" s="304"/>
      <c r="H10" s="304"/>
      <c r="I10" s="304"/>
      <c r="J10" s="72"/>
    </row>
    <row r="11" spans="1:11" s="14" customFormat="1" ht="18.75" x14ac:dyDescent="0.3">
      <c r="A11" s="239"/>
      <c r="B11" s="239"/>
      <c r="C11" s="239"/>
      <c r="D11" s="239"/>
      <c r="E11" s="239"/>
      <c r="F11" s="239"/>
      <c r="G11" s="239"/>
      <c r="H11" s="239"/>
      <c r="I11" s="239"/>
      <c r="J11" s="72"/>
    </row>
    <row r="12" spans="1:11" s="14" customFormat="1" ht="14.25" customHeight="1" x14ac:dyDescent="0.3">
      <c r="A12" s="29" t="s">
        <v>4</v>
      </c>
      <c r="B12" s="1"/>
      <c r="C12" s="32"/>
      <c r="D12" s="29" t="s">
        <v>5</v>
      </c>
      <c r="E12" s="1"/>
      <c r="F12" s="240"/>
      <c r="G12" s="240"/>
      <c r="H12" s="240"/>
      <c r="I12" s="240"/>
      <c r="J12" s="30"/>
    </row>
    <row r="13" spans="1:11" s="14" customFormat="1" ht="12.75" customHeight="1" x14ac:dyDescent="0.3">
      <c r="A13" s="1"/>
      <c r="C13" s="69" t="s">
        <v>6</v>
      </c>
      <c r="E13" s="30"/>
      <c r="F13" s="241" t="s">
        <v>9</v>
      </c>
      <c r="G13" s="241"/>
      <c r="H13" s="241"/>
      <c r="I13" s="241"/>
      <c r="J13" s="72"/>
    </row>
    <row r="14" spans="1:11" s="14" customFormat="1" ht="12.75" customHeight="1" x14ac:dyDescent="0.3">
      <c r="A14" s="69"/>
      <c r="B14" s="1"/>
      <c r="C14" s="1"/>
      <c r="D14" s="1"/>
      <c r="E14" s="1"/>
      <c r="F14" s="1"/>
      <c r="G14" s="1"/>
      <c r="H14" s="1"/>
      <c r="I14" s="1"/>
      <c r="J14" s="72"/>
    </row>
    <row r="15" spans="1:11" s="14" customFormat="1" ht="15" customHeight="1" x14ac:dyDescent="0.3">
      <c r="A15" s="293" t="s">
        <v>43</v>
      </c>
      <c r="B15" s="296" t="s">
        <v>20</v>
      </c>
      <c r="C15" s="296" t="s">
        <v>34</v>
      </c>
      <c r="D15" s="296" t="s">
        <v>16</v>
      </c>
      <c r="E15" s="299" t="s">
        <v>18</v>
      </c>
      <c r="F15" s="296" t="s">
        <v>19</v>
      </c>
      <c r="G15" s="291" t="s">
        <v>40</v>
      </c>
      <c r="H15" s="292"/>
      <c r="I15" s="232" t="s">
        <v>74</v>
      </c>
      <c r="J15" s="72"/>
    </row>
    <row r="16" spans="1:11" s="14" customFormat="1" ht="46.5" customHeight="1" x14ac:dyDescent="0.3">
      <c r="A16" s="294"/>
      <c r="B16" s="297"/>
      <c r="C16" s="297"/>
      <c r="D16" s="297"/>
      <c r="E16" s="300"/>
      <c r="F16" s="297"/>
      <c r="G16" s="73" t="s">
        <v>41</v>
      </c>
      <c r="H16" s="73" t="s">
        <v>42</v>
      </c>
      <c r="I16" s="233"/>
      <c r="J16" s="72"/>
    </row>
    <row r="17" spans="1:10" s="14" customFormat="1" ht="12.75" customHeight="1" x14ac:dyDescent="0.3">
      <c r="A17" s="295"/>
      <c r="B17" s="298"/>
      <c r="C17" s="298"/>
      <c r="D17" s="298"/>
      <c r="E17" s="301"/>
      <c r="F17" s="298"/>
      <c r="G17" s="53">
        <v>101</v>
      </c>
      <c r="H17" s="142">
        <v>106</v>
      </c>
      <c r="I17" s="234"/>
      <c r="J17" s="72"/>
    </row>
    <row r="18" spans="1:10" s="14" customFormat="1" ht="12.75" customHeight="1" x14ac:dyDescent="0.3">
      <c r="A18" s="68" t="s">
        <v>35</v>
      </c>
      <c r="B18" s="68" t="s">
        <v>36</v>
      </c>
      <c r="C18" s="91" t="s">
        <v>37</v>
      </c>
      <c r="D18" s="68" t="s">
        <v>53</v>
      </c>
      <c r="E18" s="74" t="s">
        <v>54</v>
      </c>
      <c r="F18" s="70" t="s">
        <v>55</v>
      </c>
      <c r="G18" s="73" t="s">
        <v>56</v>
      </c>
      <c r="H18" s="73" t="s">
        <v>57</v>
      </c>
      <c r="I18" s="70" t="s">
        <v>58</v>
      </c>
      <c r="J18" s="72"/>
    </row>
    <row r="19" spans="1:10" s="14" customFormat="1" ht="12.75" customHeight="1" x14ac:dyDescent="0.3">
      <c r="A19" s="11"/>
      <c r="B19" s="99" t="s">
        <v>72</v>
      </c>
      <c r="C19" s="10"/>
      <c r="D19" s="289" t="s">
        <v>59</v>
      </c>
      <c r="E19" s="290"/>
      <c r="F19" s="90" t="s">
        <v>60</v>
      </c>
      <c r="G19" s="90" t="s">
        <v>154</v>
      </c>
      <c r="H19" s="90" t="s">
        <v>224</v>
      </c>
      <c r="I19" s="90" t="s">
        <v>61</v>
      </c>
      <c r="J19" s="72"/>
    </row>
    <row r="20" spans="1:10" x14ac:dyDescent="0.2">
      <c r="A20" s="12">
        <v>1</v>
      </c>
      <c r="B20" s="2"/>
      <c r="C20" s="89"/>
      <c r="D20" s="85"/>
      <c r="E20" s="87"/>
      <c r="F20" s="38">
        <f>ROUND(D20*E20,2)</f>
        <v>0</v>
      </c>
      <c r="G20" s="51">
        <f>ROUND(G$17*$F20/100,2)</f>
        <v>0</v>
      </c>
      <c r="H20" s="51">
        <f t="shared" ref="G20:H39" si="0">ROUND(H$17*$F20/100,2)</f>
        <v>0</v>
      </c>
      <c r="I20" s="51">
        <f>ROUND(H20-G20,2)</f>
        <v>0</v>
      </c>
    </row>
    <row r="21" spans="1:10" x14ac:dyDescent="0.2">
      <c r="A21" s="12">
        <v>2</v>
      </c>
      <c r="B21" s="2"/>
      <c r="C21" s="85"/>
      <c r="D21" s="85"/>
      <c r="E21" s="87"/>
      <c r="F21" s="38">
        <f t="shared" ref="F21:F39" si="1">ROUND(D21*E21,2)</f>
        <v>0</v>
      </c>
      <c r="G21" s="51">
        <f t="shared" si="0"/>
        <v>0</v>
      </c>
      <c r="H21" s="51">
        <f t="shared" si="0"/>
        <v>0</v>
      </c>
      <c r="I21" s="51">
        <f t="shared" ref="I21:I39" si="2">ROUND(H21-G21,2)</f>
        <v>0</v>
      </c>
    </row>
    <row r="22" spans="1:10" x14ac:dyDescent="0.2">
      <c r="A22" s="12">
        <v>3</v>
      </c>
      <c r="B22" s="2"/>
      <c r="C22" s="85"/>
      <c r="D22" s="85"/>
      <c r="E22" s="87"/>
      <c r="F22" s="38">
        <f t="shared" si="1"/>
        <v>0</v>
      </c>
      <c r="G22" s="51">
        <f t="shared" si="0"/>
        <v>0</v>
      </c>
      <c r="H22" s="51">
        <f t="shared" si="0"/>
        <v>0</v>
      </c>
      <c r="I22" s="51">
        <f t="shared" si="2"/>
        <v>0</v>
      </c>
    </row>
    <row r="23" spans="1:10" x14ac:dyDescent="0.2">
      <c r="A23" s="12">
        <v>4</v>
      </c>
      <c r="B23" s="2"/>
      <c r="C23" s="85"/>
      <c r="D23" s="85"/>
      <c r="E23" s="87"/>
      <c r="F23" s="38">
        <f t="shared" si="1"/>
        <v>0</v>
      </c>
      <c r="G23" s="51">
        <f t="shared" si="0"/>
        <v>0</v>
      </c>
      <c r="H23" s="51">
        <f t="shared" si="0"/>
        <v>0</v>
      </c>
      <c r="I23" s="51">
        <f t="shared" si="2"/>
        <v>0</v>
      </c>
    </row>
    <row r="24" spans="1:10" x14ac:dyDescent="0.2">
      <c r="A24" s="12">
        <v>5</v>
      </c>
      <c r="B24" s="2"/>
      <c r="C24" s="85"/>
      <c r="D24" s="85"/>
      <c r="E24" s="87"/>
      <c r="F24" s="38">
        <f t="shared" si="1"/>
        <v>0</v>
      </c>
      <c r="G24" s="51">
        <f t="shared" si="0"/>
        <v>0</v>
      </c>
      <c r="H24" s="51">
        <f t="shared" si="0"/>
        <v>0</v>
      </c>
      <c r="I24" s="51">
        <f t="shared" si="2"/>
        <v>0</v>
      </c>
    </row>
    <row r="25" spans="1:10" x14ac:dyDescent="0.2">
      <c r="A25" s="12">
        <v>6</v>
      </c>
      <c r="B25" s="2"/>
      <c r="C25" s="85"/>
      <c r="D25" s="85"/>
      <c r="E25" s="87"/>
      <c r="F25" s="38">
        <f t="shared" si="1"/>
        <v>0</v>
      </c>
      <c r="G25" s="51">
        <f t="shared" si="0"/>
        <v>0</v>
      </c>
      <c r="H25" s="51">
        <f t="shared" si="0"/>
        <v>0</v>
      </c>
      <c r="I25" s="51">
        <f t="shared" si="2"/>
        <v>0</v>
      </c>
    </row>
    <row r="26" spans="1:10" x14ac:dyDescent="0.2">
      <c r="A26" s="12">
        <v>7</v>
      </c>
      <c r="B26" s="2"/>
      <c r="C26" s="85"/>
      <c r="D26" s="85"/>
      <c r="E26" s="87"/>
      <c r="F26" s="38">
        <f t="shared" si="1"/>
        <v>0</v>
      </c>
      <c r="G26" s="51">
        <f t="shared" si="0"/>
        <v>0</v>
      </c>
      <c r="H26" s="51">
        <f t="shared" si="0"/>
        <v>0</v>
      </c>
      <c r="I26" s="51">
        <f t="shared" si="2"/>
        <v>0</v>
      </c>
    </row>
    <row r="27" spans="1:10" x14ac:dyDescent="0.2">
      <c r="A27" s="12">
        <v>8</v>
      </c>
      <c r="B27" s="2"/>
      <c r="C27" s="85"/>
      <c r="D27" s="85"/>
      <c r="E27" s="87"/>
      <c r="F27" s="38">
        <f t="shared" si="1"/>
        <v>0</v>
      </c>
      <c r="G27" s="51">
        <f t="shared" si="0"/>
        <v>0</v>
      </c>
      <c r="H27" s="51">
        <f t="shared" si="0"/>
        <v>0</v>
      </c>
      <c r="I27" s="51">
        <f t="shared" si="2"/>
        <v>0</v>
      </c>
    </row>
    <row r="28" spans="1:10" x14ac:dyDescent="0.2">
      <c r="A28" s="12">
        <v>9</v>
      </c>
      <c r="B28" s="2"/>
      <c r="C28" s="85"/>
      <c r="D28" s="85"/>
      <c r="E28" s="87"/>
      <c r="F28" s="38">
        <f t="shared" si="1"/>
        <v>0</v>
      </c>
      <c r="G28" s="51">
        <f t="shared" si="0"/>
        <v>0</v>
      </c>
      <c r="H28" s="51">
        <f t="shared" si="0"/>
        <v>0</v>
      </c>
      <c r="I28" s="51">
        <f t="shared" si="2"/>
        <v>0</v>
      </c>
    </row>
    <row r="29" spans="1:10" x14ac:dyDescent="0.2">
      <c r="A29" s="12">
        <v>10</v>
      </c>
      <c r="B29" s="2"/>
      <c r="C29" s="85"/>
      <c r="D29" s="85"/>
      <c r="E29" s="87"/>
      <c r="F29" s="38">
        <f t="shared" si="1"/>
        <v>0</v>
      </c>
      <c r="G29" s="51">
        <f t="shared" si="0"/>
        <v>0</v>
      </c>
      <c r="H29" s="51">
        <f t="shared" si="0"/>
        <v>0</v>
      </c>
      <c r="I29" s="51">
        <f t="shared" si="2"/>
        <v>0</v>
      </c>
    </row>
    <row r="30" spans="1:10" x14ac:dyDescent="0.2">
      <c r="A30" s="12">
        <v>11</v>
      </c>
      <c r="B30" s="2"/>
      <c r="C30" s="85"/>
      <c r="D30" s="85"/>
      <c r="E30" s="87"/>
      <c r="F30" s="38">
        <f t="shared" si="1"/>
        <v>0</v>
      </c>
      <c r="G30" s="51">
        <f t="shared" si="0"/>
        <v>0</v>
      </c>
      <c r="H30" s="51">
        <f t="shared" si="0"/>
        <v>0</v>
      </c>
      <c r="I30" s="51">
        <f t="shared" si="2"/>
        <v>0</v>
      </c>
    </row>
    <row r="31" spans="1:10" x14ac:dyDescent="0.2">
      <c r="A31" s="12">
        <v>12</v>
      </c>
      <c r="B31" s="2"/>
      <c r="C31" s="85"/>
      <c r="D31" s="85"/>
      <c r="E31" s="87"/>
      <c r="F31" s="38">
        <f t="shared" si="1"/>
        <v>0</v>
      </c>
      <c r="G31" s="51">
        <f t="shared" si="0"/>
        <v>0</v>
      </c>
      <c r="H31" s="51">
        <f t="shared" si="0"/>
        <v>0</v>
      </c>
      <c r="I31" s="51">
        <f t="shared" si="2"/>
        <v>0</v>
      </c>
    </row>
    <row r="32" spans="1:10" x14ac:dyDescent="0.2">
      <c r="A32" s="12">
        <v>13</v>
      </c>
      <c r="B32" s="2"/>
      <c r="C32" s="85"/>
      <c r="D32" s="85"/>
      <c r="E32" s="87"/>
      <c r="F32" s="38">
        <f t="shared" si="1"/>
        <v>0</v>
      </c>
      <c r="G32" s="51">
        <f t="shared" si="0"/>
        <v>0</v>
      </c>
      <c r="H32" s="51">
        <f t="shared" si="0"/>
        <v>0</v>
      </c>
      <c r="I32" s="51">
        <f t="shared" si="2"/>
        <v>0</v>
      </c>
    </row>
    <row r="33" spans="1:13" x14ac:dyDescent="0.2">
      <c r="A33" s="12">
        <v>14</v>
      </c>
      <c r="B33" s="2"/>
      <c r="C33" s="85"/>
      <c r="D33" s="85"/>
      <c r="E33" s="87"/>
      <c r="F33" s="38">
        <f t="shared" si="1"/>
        <v>0</v>
      </c>
      <c r="G33" s="51">
        <f t="shared" si="0"/>
        <v>0</v>
      </c>
      <c r="H33" s="51">
        <f t="shared" si="0"/>
        <v>0</v>
      </c>
      <c r="I33" s="51">
        <f t="shared" si="2"/>
        <v>0</v>
      </c>
    </row>
    <row r="34" spans="1:13" x14ac:dyDescent="0.2">
      <c r="A34" s="12">
        <v>15</v>
      </c>
      <c r="B34" s="2"/>
      <c r="C34" s="85"/>
      <c r="D34" s="85"/>
      <c r="E34" s="87"/>
      <c r="F34" s="38">
        <f t="shared" si="1"/>
        <v>0</v>
      </c>
      <c r="G34" s="51">
        <f t="shared" si="0"/>
        <v>0</v>
      </c>
      <c r="H34" s="51">
        <f t="shared" si="0"/>
        <v>0</v>
      </c>
      <c r="I34" s="51">
        <f t="shared" si="2"/>
        <v>0</v>
      </c>
    </row>
    <row r="35" spans="1:13" x14ac:dyDescent="0.2">
      <c r="A35" s="12">
        <v>16</v>
      </c>
      <c r="B35" s="2"/>
      <c r="C35" s="85"/>
      <c r="D35" s="85"/>
      <c r="E35" s="87"/>
      <c r="F35" s="38">
        <f t="shared" si="1"/>
        <v>0</v>
      </c>
      <c r="G35" s="51">
        <f t="shared" si="0"/>
        <v>0</v>
      </c>
      <c r="H35" s="51">
        <f t="shared" si="0"/>
        <v>0</v>
      </c>
      <c r="I35" s="51">
        <f t="shared" si="2"/>
        <v>0</v>
      </c>
    </row>
    <row r="36" spans="1:13" x14ac:dyDescent="0.2">
      <c r="A36" s="12">
        <v>17</v>
      </c>
      <c r="B36" s="2"/>
      <c r="C36" s="85"/>
      <c r="D36" s="85"/>
      <c r="E36" s="87"/>
      <c r="F36" s="38">
        <f t="shared" si="1"/>
        <v>0</v>
      </c>
      <c r="G36" s="51">
        <f t="shared" si="0"/>
        <v>0</v>
      </c>
      <c r="H36" s="51">
        <f t="shared" si="0"/>
        <v>0</v>
      </c>
      <c r="I36" s="51">
        <f t="shared" si="2"/>
        <v>0</v>
      </c>
    </row>
    <row r="37" spans="1:13" ht="13.5" customHeight="1" x14ac:dyDescent="0.2">
      <c r="A37" s="12">
        <v>18</v>
      </c>
      <c r="B37" s="2"/>
      <c r="C37" s="88"/>
      <c r="D37" s="85"/>
      <c r="E37" s="87"/>
      <c r="F37" s="38">
        <f t="shared" si="1"/>
        <v>0</v>
      </c>
      <c r="G37" s="51">
        <f t="shared" si="0"/>
        <v>0</v>
      </c>
      <c r="H37" s="51">
        <f t="shared" si="0"/>
        <v>0</v>
      </c>
      <c r="I37" s="51">
        <f t="shared" si="2"/>
        <v>0</v>
      </c>
    </row>
    <row r="38" spans="1:13" ht="12.75" customHeight="1" x14ac:dyDescent="0.2">
      <c r="A38" s="12">
        <v>19</v>
      </c>
      <c r="B38" s="2"/>
      <c r="C38" s="88"/>
      <c r="D38" s="85"/>
      <c r="E38" s="87"/>
      <c r="F38" s="38">
        <f t="shared" si="1"/>
        <v>0</v>
      </c>
      <c r="G38" s="51">
        <f t="shared" si="0"/>
        <v>0</v>
      </c>
      <c r="H38" s="51">
        <f t="shared" si="0"/>
        <v>0</v>
      </c>
      <c r="I38" s="51">
        <f t="shared" si="2"/>
        <v>0</v>
      </c>
    </row>
    <row r="39" spans="1:13" x14ac:dyDescent="0.2">
      <c r="A39" s="12">
        <v>20</v>
      </c>
      <c r="B39" s="2"/>
      <c r="C39" s="85"/>
      <c r="D39" s="85"/>
      <c r="E39" s="87"/>
      <c r="F39" s="38">
        <f t="shared" si="1"/>
        <v>0</v>
      </c>
      <c r="G39" s="51">
        <f t="shared" si="0"/>
        <v>0</v>
      </c>
      <c r="H39" s="51">
        <f t="shared" si="0"/>
        <v>0</v>
      </c>
      <c r="I39" s="51">
        <f t="shared" si="2"/>
        <v>0</v>
      </c>
    </row>
    <row r="40" spans="1:13" x14ac:dyDescent="0.2">
      <c r="A40" s="286" t="s">
        <v>62</v>
      </c>
      <c r="B40" s="287"/>
      <c r="C40" s="287"/>
      <c r="D40" s="288"/>
      <c r="E40" s="54">
        <f>SUM(E20:E39)</f>
        <v>0</v>
      </c>
      <c r="F40" s="39">
        <f>SUM(F20:F39)</f>
        <v>0</v>
      </c>
      <c r="G40" s="40">
        <f>SUM(G20:G39)</f>
        <v>0</v>
      </c>
      <c r="H40" s="40">
        <f>SUM(H20:H39)</f>
        <v>0</v>
      </c>
      <c r="I40" s="40">
        <f>SUM(I20:I39)</f>
        <v>0</v>
      </c>
    </row>
    <row r="42" spans="1:13" x14ac:dyDescent="0.2">
      <c r="A42" s="252"/>
      <c r="B42" s="252"/>
      <c r="C42" s="252"/>
      <c r="D42" s="252"/>
      <c r="E42" s="252"/>
      <c r="F42" s="252"/>
      <c r="G42" s="252"/>
      <c r="H42" s="252"/>
      <c r="I42" s="252"/>
      <c r="J42" s="5"/>
      <c r="K42" s="5"/>
    </row>
    <row r="43" spans="1:13" ht="15.75" x14ac:dyDescent="0.25">
      <c r="A43" s="282" t="s">
        <v>38</v>
      </c>
      <c r="B43" s="282"/>
      <c r="C43" s="282"/>
      <c r="D43" s="282"/>
      <c r="E43" s="282"/>
      <c r="F43" s="282"/>
      <c r="G43" s="282"/>
      <c r="H43" s="282"/>
      <c r="I43" s="282"/>
      <c r="J43" s="5"/>
      <c r="K43" s="5"/>
    </row>
    <row r="44" spans="1:13" ht="18.75" x14ac:dyDescent="0.3">
      <c r="A44" s="282" t="s">
        <v>7</v>
      </c>
      <c r="B44" s="282"/>
      <c r="C44" s="282"/>
      <c r="D44" s="282"/>
      <c r="E44" s="282"/>
      <c r="F44" s="282"/>
      <c r="G44" s="282"/>
      <c r="H44" s="282"/>
      <c r="I44" s="282"/>
      <c r="J44" s="72"/>
      <c r="K44" s="5"/>
    </row>
    <row r="45" spans="1:13" ht="18.75" x14ac:dyDescent="0.3">
      <c r="A45" s="29"/>
      <c r="B45" s="283"/>
      <c r="C45" s="283"/>
      <c r="D45" s="283"/>
      <c r="E45" s="283"/>
      <c r="F45" s="283"/>
      <c r="G45" s="283"/>
      <c r="H45" s="283"/>
      <c r="I45" s="283"/>
      <c r="K45" s="31"/>
      <c r="L45" s="31"/>
      <c r="M45" s="31"/>
    </row>
    <row r="46" spans="1:13" ht="18.75" x14ac:dyDescent="0.3">
      <c r="A46" s="1"/>
      <c r="B46" s="284" t="s">
        <v>27</v>
      </c>
      <c r="C46" s="284"/>
      <c r="D46" s="249" t="s">
        <v>25</v>
      </c>
      <c r="E46" s="249"/>
      <c r="F46" s="249"/>
      <c r="G46" s="249"/>
      <c r="H46" s="249" t="s">
        <v>28</v>
      </c>
      <c r="I46" s="249"/>
      <c r="J46" s="72"/>
      <c r="K46" s="5"/>
    </row>
    <row r="47" spans="1:13" ht="15.75" x14ac:dyDescent="0.25">
      <c r="A47" s="282" t="s">
        <v>39</v>
      </c>
      <c r="B47" s="282"/>
      <c r="C47" s="282"/>
      <c r="D47" s="282"/>
      <c r="E47" s="282"/>
      <c r="F47" s="282"/>
      <c r="G47" s="282"/>
      <c r="H47" s="282"/>
      <c r="I47" s="282"/>
      <c r="J47" s="5"/>
    </row>
    <row r="48" spans="1:13" ht="18.75" x14ac:dyDescent="0.3">
      <c r="A48" s="29"/>
      <c r="B48" s="283"/>
      <c r="C48" s="283"/>
      <c r="D48" s="283"/>
      <c r="E48" s="283"/>
      <c r="F48" s="283"/>
      <c r="G48" s="283"/>
      <c r="H48" s="283"/>
      <c r="I48" s="283"/>
      <c r="J48" s="5"/>
    </row>
    <row r="49" spans="1:10" x14ac:dyDescent="0.2">
      <c r="A49" s="1"/>
      <c r="B49" s="284" t="s">
        <v>27</v>
      </c>
      <c r="C49" s="284"/>
      <c r="D49" s="249" t="s">
        <v>25</v>
      </c>
      <c r="E49" s="249"/>
      <c r="F49" s="249"/>
      <c r="G49" s="249"/>
      <c r="H49" s="249" t="s">
        <v>28</v>
      </c>
      <c r="I49" s="249"/>
      <c r="J49" s="5"/>
    </row>
    <row r="50" spans="1:10" ht="18.75" x14ac:dyDescent="0.3">
      <c r="A50" s="29"/>
      <c r="B50" s="283"/>
      <c r="C50" s="283"/>
      <c r="D50" s="283"/>
      <c r="E50" s="283"/>
      <c r="F50" s="283"/>
      <c r="G50" s="283"/>
      <c r="H50" s="283"/>
      <c r="I50" s="283"/>
      <c r="J50" s="5"/>
    </row>
    <row r="51" spans="1:10" x14ac:dyDescent="0.2">
      <c r="A51" s="1"/>
      <c r="B51" s="284" t="s">
        <v>27</v>
      </c>
      <c r="C51" s="284"/>
      <c r="D51" s="249" t="s">
        <v>25</v>
      </c>
      <c r="E51" s="249"/>
      <c r="F51" s="249"/>
      <c r="G51" s="249"/>
      <c r="H51" s="249" t="s">
        <v>28</v>
      </c>
      <c r="I51" s="249"/>
      <c r="J51" s="5"/>
    </row>
    <row r="52" spans="1:10" ht="18.75" x14ac:dyDescent="0.3">
      <c r="A52" s="29"/>
      <c r="B52" s="283"/>
      <c r="C52" s="283"/>
      <c r="D52" s="283"/>
      <c r="E52" s="283"/>
      <c r="F52" s="283"/>
      <c r="G52" s="283"/>
      <c r="H52" s="283"/>
      <c r="I52" s="283"/>
      <c r="J52" s="5"/>
    </row>
    <row r="53" spans="1:10" x14ac:dyDescent="0.2">
      <c r="A53" s="1"/>
      <c r="B53" s="284" t="s">
        <v>27</v>
      </c>
      <c r="C53" s="284"/>
      <c r="D53" s="249" t="s">
        <v>25</v>
      </c>
      <c r="E53" s="249"/>
      <c r="F53" s="249"/>
      <c r="G53" s="249"/>
      <c r="H53" s="249" t="s">
        <v>28</v>
      </c>
      <c r="I53" s="249"/>
    </row>
  </sheetData>
  <mergeCells count="55">
    <mergeCell ref="B52:C52"/>
    <mergeCell ref="D52:G52"/>
    <mergeCell ref="H52:I52"/>
    <mergeCell ref="B53:C53"/>
    <mergeCell ref="D53:G53"/>
    <mergeCell ref="H53:I53"/>
    <mergeCell ref="B50:C50"/>
    <mergeCell ref="D50:G50"/>
    <mergeCell ref="H50:I50"/>
    <mergeCell ref="B51:C51"/>
    <mergeCell ref="D51:G51"/>
    <mergeCell ref="H51:I51"/>
    <mergeCell ref="A47:I47"/>
    <mergeCell ref="B48:C48"/>
    <mergeCell ref="D48:G48"/>
    <mergeCell ref="H48:I48"/>
    <mergeCell ref="B49:C49"/>
    <mergeCell ref="D49:G49"/>
    <mergeCell ref="H49:I49"/>
    <mergeCell ref="B45:C45"/>
    <mergeCell ref="D45:G45"/>
    <mergeCell ref="H45:I45"/>
    <mergeCell ref="B46:C46"/>
    <mergeCell ref="D46:G46"/>
    <mergeCell ref="H46:I46"/>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A10:I10"/>
    <mergeCell ref="A1:I1"/>
    <mergeCell ref="A3:I3"/>
    <mergeCell ref="A4:I4"/>
    <mergeCell ref="A6:C6"/>
    <mergeCell ref="E6:I6"/>
    <mergeCell ref="A7:C7"/>
    <mergeCell ref="E7:I7"/>
    <mergeCell ref="A5:I5"/>
    <mergeCell ref="A8:F8"/>
    <mergeCell ref="H8:I8"/>
    <mergeCell ref="A9:D9"/>
    <mergeCell ref="E9:F9"/>
    <mergeCell ref="G9:I9"/>
  </mergeCells>
  <conditionalFormatting sqref="F20:I39">
    <cfRule type="cellIs" dxfId="4" priority="1" stopIfTrue="1" operator="equal">
      <formula>0</formula>
    </cfRule>
  </conditionalFormatting>
  <dataValidations count="3">
    <dataValidation allowBlank="1" showInputMessage="1" showErrorMessage="1" promptTitle="Kopā" prompt="Aprēķina rezultāts" sqref="E40:I40" xr:uid="{00000000-0002-0000-0500-000000000000}"/>
    <dataValidation type="decimal" operator="greaterThanOrEqual" allowBlank="1" showInputMessage="1" showErrorMessage="1" promptTitle="Akcīzes nodokļa likme" prompt="Ievadiet likmi, kas stājas spēkā pēc likmju maiņas" sqref="H17" xr:uid="{00000000-0002-0000-0500-000001000000}">
      <formula1>0</formula1>
    </dataValidation>
    <dataValidation type="decimal" operator="greaterThanOrEqual" allowBlank="1" showInputMessage="1" showErrorMessage="1" promptTitle="Akcīzes nodokļa likme" prompt="Ievadiet likmi, kas bija spēkā līdz likmju maiņai" sqref="G17" xr:uid="{00000000-0002-0000-0500-000002000000}">
      <formula1>0</formula1>
    </dataValidation>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3"/>
  <sheetViews>
    <sheetView zoomScaleNormal="100" workbookViewId="0">
      <selection activeCell="H20" sqref="H20"/>
    </sheetView>
  </sheetViews>
  <sheetFormatPr defaultRowHeight="12.75" x14ac:dyDescent="0.2"/>
  <cols>
    <col min="1" max="1" width="4.5703125" style="69"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x14ac:dyDescent="0.25">
      <c r="A1" s="235" t="s">
        <v>44</v>
      </c>
      <c r="B1" s="235"/>
      <c r="C1" s="235"/>
      <c r="D1" s="235"/>
      <c r="E1" s="235"/>
      <c r="F1" s="235"/>
      <c r="G1" s="235"/>
      <c r="H1" s="235"/>
      <c r="I1" s="235"/>
      <c r="J1" s="5"/>
      <c r="K1" s="5"/>
    </row>
    <row r="2" spans="1:11" ht="15.75" x14ac:dyDescent="0.2">
      <c r="A2" s="86" t="s">
        <v>85</v>
      </c>
      <c r="B2" s="86"/>
      <c r="C2" s="86"/>
      <c r="D2" s="86"/>
      <c r="E2" s="86"/>
      <c r="F2" s="86"/>
      <c r="G2" s="86"/>
      <c r="H2" s="86"/>
      <c r="I2" s="86"/>
      <c r="J2" s="5"/>
      <c r="K2" s="5"/>
    </row>
    <row r="3" spans="1:11" s="7" customFormat="1" ht="30.75" customHeight="1" x14ac:dyDescent="0.3">
      <c r="A3" s="285" t="s">
        <v>73</v>
      </c>
      <c r="B3" s="285"/>
      <c r="C3" s="285"/>
      <c r="D3" s="285"/>
      <c r="E3" s="285"/>
      <c r="F3" s="285"/>
      <c r="G3" s="285"/>
      <c r="H3" s="285"/>
      <c r="I3" s="285"/>
    </row>
    <row r="4" spans="1:11" s="7" customFormat="1" ht="18.75" x14ac:dyDescent="0.3">
      <c r="A4" s="285" t="s">
        <v>75</v>
      </c>
      <c r="B4" s="285"/>
      <c r="C4" s="285"/>
      <c r="D4" s="285"/>
      <c r="E4" s="285"/>
      <c r="F4" s="285"/>
      <c r="G4" s="285"/>
      <c r="H4" s="285"/>
      <c r="I4" s="285"/>
    </row>
    <row r="5" spans="1:11" s="7" customFormat="1" ht="18.75" x14ac:dyDescent="0.3">
      <c r="A5" s="285" t="s">
        <v>84</v>
      </c>
      <c r="B5" s="285"/>
      <c r="C5" s="285"/>
      <c r="D5" s="285"/>
      <c r="E5" s="285"/>
      <c r="F5" s="285"/>
      <c r="G5" s="285"/>
      <c r="H5" s="285"/>
      <c r="I5" s="285"/>
    </row>
    <row r="6" spans="1:11" s="7" customFormat="1" ht="22.5" customHeight="1" x14ac:dyDescent="0.3">
      <c r="A6" s="240"/>
      <c r="B6" s="240"/>
      <c r="C6" s="240"/>
      <c r="D6" s="1"/>
      <c r="E6" s="240"/>
      <c r="F6" s="240"/>
      <c r="G6" s="240"/>
      <c r="H6" s="240"/>
      <c r="I6" s="240"/>
    </row>
    <row r="7" spans="1:11" s="14" customFormat="1" ht="18.75" x14ac:dyDescent="0.3">
      <c r="A7" s="249" t="s">
        <v>0</v>
      </c>
      <c r="B7" s="249"/>
      <c r="C7" s="249"/>
      <c r="D7" s="31"/>
      <c r="E7" s="249" t="s">
        <v>1</v>
      </c>
      <c r="F7" s="249"/>
      <c r="G7" s="249"/>
      <c r="H7" s="249"/>
      <c r="I7" s="249"/>
      <c r="J7" s="72"/>
    </row>
    <row r="8" spans="1:11" s="14" customFormat="1" ht="22.5" customHeight="1" x14ac:dyDescent="0.3">
      <c r="A8" s="251" t="s">
        <v>2</v>
      </c>
      <c r="B8" s="251"/>
      <c r="C8" s="251"/>
      <c r="D8" s="251"/>
      <c r="E8" s="251"/>
      <c r="F8" s="251"/>
      <c r="G8" s="45"/>
      <c r="H8" s="238"/>
      <c r="I8" s="238"/>
      <c r="J8" s="72"/>
    </row>
    <row r="9" spans="1:11" s="14" customFormat="1" ht="22.5" customHeight="1" x14ac:dyDescent="0.3">
      <c r="A9" s="251" t="s">
        <v>3</v>
      </c>
      <c r="B9" s="251"/>
      <c r="C9" s="251"/>
      <c r="D9" s="251"/>
      <c r="E9" s="302"/>
      <c r="F9" s="302"/>
      <c r="G9" s="238"/>
      <c r="H9" s="238"/>
      <c r="I9" s="238"/>
      <c r="J9" s="72"/>
    </row>
    <row r="10" spans="1:11" s="14" customFormat="1" ht="39" customHeight="1" x14ac:dyDescent="0.3">
      <c r="A10" s="304" t="s">
        <v>77</v>
      </c>
      <c r="B10" s="304"/>
      <c r="C10" s="304"/>
      <c r="D10" s="304"/>
      <c r="E10" s="304"/>
      <c r="F10" s="304"/>
      <c r="G10" s="304"/>
      <c r="H10" s="304"/>
      <c r="I10" s="304"/>
      <c r="J10" s="72"/>
    </row>
    <row r="11" spans="1:11" s="14" customFormat="1" ht="18.75" x14ac:dyDescent="0.3">
      <c r="A11" s="239"/>
      <c r="B11" s="239"/>
      <c r="C11" s="239"/>
      <c r="D11" s="239"/>
      <c r="E11" s="239"/>
      <c r="F11" s="239"/>
      <c r="G11" s="239"/>
      <c r="H11" s="239"/>
      <c r="I11" s="239"/>
      <c r="J11" s="72"/>
    </row>
    <row r="12" spans="1:11" s="14" customFormat="1" ht="14.25" customHeight="1" x14ac:dyDescent="0.3">
      <c r="A12" s="29" t="s">
        <v>4</v>
      </c>
      <c r="B12" s="1"/>
      <c r="C12" s="32"/>
      <c r="D12" s="29" t="s">
        <v>5</v>
      </c>
      <c r="E12" s="1"/>
      <c r="F12" s="240"/>
      <c r="G12" s="240"/>
      <c r="H12" s="240"/>
      <c r="I12" s="240"/>
      <c r="J12" s="30"/>
    </row>
    <row r="13" spans="1:11" s="14" customFormat="1" ht="12.75" customHeight="1" x14ac:dyDescent="0.3">
      <c r="A13" s="1"/>
      <c r="C13" s="69" t="s">
        <v>6</v>
      </c>
      <c r="E13" s="30"/>
      <c r="F13" s="241" t="s">
        <v>9</v>
      </c>
      <c r="G13" s="241"/>
      <c r="H13" s="241"/>
      <c r="I13" s="241"/>
      <c r="J13" s="72"/>
    </row>
    <row r="14" spans="1:11" s="14" customFormat="1" ht="12.75" customHeight="1" x14ac:dyDescent="0.3">
      <c r="A14" s="69"/>
      <c r="B14" s="1"/>
      <c r="C14" s="1"/>
      <c r="D14" s="1"/>
      <c r="E14" s="1"/>
      <c r="F14" s="1"/>
      <c r="G14" s="1"/>
      <c r="H14" s="1"/>
      <c r="I14" s="1"/>
      <c r="J14" s="72"/>
    </row>
    <row r="15" spans="1:11" s="14" customFormat="1" ht="15" customHeight="1" x14ac:dyDescent="0.3">
      <c r="A15" s="293" t="s">
        <v>43</v>
      </c>
      <c r="B15" s="296" t="s">
        <v>20</v>
      </c>
      <c r="C15" s="296" t="s">
        <v>34</v>
      </c>
      <c r="D15" s="296" t="s">
        <v>16</v>
      </c>
      <c r="E15" s="299" t="s">
        <v>18</v>
      </c>
      <c r="F15" s="296" t="s">
        <v>19</v>
      </c>
      <c r="G15" s="291" t="s">
        <v>40</v>
      </c>
      <c r="H15" s="292"/>
      <c r="I15" s="232" t="s">
        <v>74</v>
      </c>
      <c r="J15" s="72"/>
    </row>
    <row r="16" spans="1:11" s="14" customFormat="1" ht="46.5" customHeight="1" x14ac:dyDescent="0.3">
      <c r="A16" s="294"/>
      <c r="B16" s="297"/>
      <c r="C16" s="297"/>
      <c r="D16" s="297"/>
      <c r="E16" s="300"/>
      <c r="F16" s="297"/>
      <c r="G16" s="73" t="s">
        <v>41</v>
      </c>
      <c r="H16" s="73" t="s">
        <v>42</v>
      </c>
      <c r="I16" s="233"/>
      <c r="J16" s="72"/>
    </row>
    <row r="17" spans="1:10" s="14" customFormat="1" ht="12.75" customHeight="1" x14ac:dyDescent="0.3">
      <c r="A17" s="295"/>
      <c r="B17" s="298"/>
      <c r="C17" s="298"/>
      <c r="D17" s="298"/>
      <c r="E17" s="301"/>
      <c r="F17" s="298"/>
      <c r="G17" s="142">
        <v>168</v>
      </c>
      <c r="H17" s="142">
        <v>176</v>
      </c>
      <c r="I17" s="234"/>
      <c r="J17" s="72"/>
    </row>
    <row r="18" spans="1:10" s="14" customFormat="1" ht="12.75" customHeight="1" x14ac:dyDescent="0.3">
      <c r="A18" s="68" t="s">
        <v>35</v>
      </c>
      <c r="B18" s="68" t="s">
        <v>36</v>
      </c>
      <c r="C18" s="91" t="s">
        <v>37</v>
      </c>
      <c r="D18" s="68" t="s">
        <v>53</v>
      </c>
      <c r="E18" s="74" t="s">
        <v>54</v>
      </c>
      <c r="F18" s="70" t="s">
        <v>55</v>
      </c>
      <c r="G18" s="73" t="s">
        <v>56</v>
      </c>
      <c r="H18" s="73" t="s">
        <v>57</v>
      </c>
      <c r="I18" s="70" t="s">
        <v>58</v>
      </c>
      <c r="J18" s="72"/>
    </row>
    <row r="19" spans="1:10" s="14" customFormat="1" ht="12.75" customHeight="1" x14ac:dyDescent="0.3">
      <c r="A19" s="11"/>
      <c r="B19" s="99" t="s">
        <v>72</v>
      </c>
      <c r="C19" s="10"/>
      <c r="D19" s="289" t="s">
        <v>59</v>
      </c>
      <c r="E19" s="290"/>
      <c r="F19" s="90" t="s">
        <v>60</v>
      </c>
      <c r="G19" s="90" t="s">
        <v>155</v>
      </c>
      <c r="H19" s="90" t="s">
        <v>225</v>
      </c>
      <c r="I19" s="90" t="s">
        <v>61</v>
      </c>
      <c r="J19" s="72"/>
    </row>
    <row r="20" spans="1:10" x14ac:dyDescent="0.2">
      <c r="A20" s="12">
        <v>1</v>
      </c>
      <c r="B20" s="2"/>
      <c r="C20" s="89"/>
      <c r="D20" s="85"/>
      <c r="E20" s="87"/>
      <c r="F20" s="38">
        <f>ROUND(D20*E20,2)</f>
        <v>0</v>
      </c>
      <c r="G20" s="51">
        <f>ROUND(G$17*$F20/100,2)</f>
        <v>0</v>
      </c>
      <c r="H20" s="51">
        <f>ROUND(H$17*$F20/100,2)</f>
        <v>0</v>
      </c>
      <c r="I20" s="51">
        <f>ROUND(H20-G20,2)</f>
        <v>0</v>
      </c>
    </row>
    <row r="21" spans="1:10" x14ac:dyDescent="0.2">
      <c r="A21" s="12">
        <v>2</v>
      </c>
      <c r="B21" s="2"/>
      <c r="C21" s="85"/>
      <c r="D21" s="85"/>
      <c r="E21" s="87"/>
      <c r="F21" s="38">
        <f t="shared" ref="F21:F39" si="0">ROUND(D21*E21,2)</f>
        <v>0</v>
      </c>
      <c r="G21" s="51">
        <f t="shared" ref="G21:H39" si="1">ROUND(G$17*$F21/100,2)</f>
        <v>0</v>
      </c>
      <c r="H21" s="51">
        <f t="shared" si="1"/>
        <v>0</v>
      </c>
      <c r="I21" s="51">
        <f t="shared" ref="I21:I39" si="2">ROUND(H21-G21,2)</f>
        <v>0</v>
      </c>
    </row>
    <row r="22" spans="1:10" x14ac:dyDescent="0.2">
      <c r="A22" s="12">
        <v>3</v>
      </c>
      <c r="B22" s="2"/>
      <c r="C22" s="85"/>
      <c r="D22" s="85"/>
      <c r="E22" s="87"/>
      <c r="F22" s="38">
        <f t="shared" si="0"/>
        <v>0</v>
      </c>
      <c r="G22" s="51">
        <f t="shared" si="1"/>
        <v>0</v>
      </c>
      <c r="H22" s="51">
        <f t="shared" si="1"/>
        <v>0</v>
      </c>
      <c r="I22" s="51">
        <f t="shared" si="2"/>
        <v>0</v>
      </c>
    </row>
    <row r="23" spans="1:10" x14ac:dyDescent="0.2">
      <c r="A23" s="12">
        <v>4</v>
      </c>
      <c r="B23" s="2"/>
      <c r="C23" s="85"/>
      <c r="D23" s="85"/>
      <c r="E23" s="87"/>
      <c r="F23" s="38">
        <f t="shared" si="0"/>
        <v>0</v>
      </c>
      <c r="G23" s="51">
        <f t="shared" si="1"/>
        <v>0</v>
      </c>
      <c r="H23" s="51">
        <f t="shared" si="1"/>
        <v>0</v>
      </c>
      <c r="I23" s="51">
        <f t="shared" si="2"/>
        <v>0</v>
      </c>
    </row>
    <row r="24" spans="1:10" x14ac:dyDescent="0.2">
      <c r="A24" s="12">
        <v>5</v>
      </c>
      <c r="B24" s="2"/>
      <c r="C24" s="85"/>
      <c r="D24" s="85"/>
      <c r="E24" s="87"/>
      <c r="F24" s="38">
        <f t="shared" si="0"/>
        <v>0</v>
      </c>
      <c r="G24" s="51">
        <f t="shared" si="1"/>
        <v>0</v>
      </c>
      <c r="H24" s="51">
        <f t="shared" si="1"/>
        <v>0</v>
      </c>
      <c r="I24" s="51">
        <f t="shared" si="2"/>
        <v>0</v>
      </c>
    </row>
    <row r="25" spans="1:10" x14ac:dyDescent="0.2">
      <c r="A25" s="12">
        <v>6</v>
      </c>
      <c r="B25" s="2"/>
      <c r="C25" s="85"/>
      <c r="D25" s="85"/>
      <c r="E25" s="87"/>
      <c r="F25" s="38">
        <f t="shared" si="0"/>
        <v>0</v>
      </c>
      <c r="G25" s="51">
        <f t="shared" si="1"/>
        <v>0</v>
      </c>
      <c r="H25" s="51">
        <f t="shared" si="1"/>
        <v>0</v>
      </c>
      <c r="I25" s="51">
        <f t="shared" si="2"/>
        <v>0</v>
      </c>
    </row>
    <row r="26" spans="1:10" x14ac:dyDescent="0.2">
      <c r="A26" s="12">
        <v>7</v>
      </c>
      <c r="B26" s="2"/>
      <c r="C26" s="85"/>
      <c r="D26" s="85"/>
      <c r="E26" s="87"/>
      <c r="F26" s="38">
        <f t="shared" si="0"/>
        <v>0</v>
      </c>
      <c r="G26" s="51">
        <f t="shared" si="1"/>
        <v>0</v>
      </c>
      <c r="H26" s="51">
        <f t="shared" si="1"/>
        <v>0</v>
      </c>
      <c r="I26" s="51">
        <f t="shared" si="2"/>
        <v>0</v>
      </c>
    </row>
    <row r="27" spans="1:10" x14ac:dyDescent="0.2">
      <c r="A27" s="12">
        <v>8</v>
      </c>
      <c r="B27" s="2"/>
      <c r="C27" s="85"/>
      <c r="D27" s="85"/>
      <c r="E27" s="87"/>
      <c r="F27" s="38">
        <f t="shared" si="0"/>
        <v>0</v>
      </c>
      <c r="G27" s="51">
        <f t="shared" si="1"/>
        <v>0</v>
      </c>
      <c r="H27" s="51">
        <f t="shared" si="1"/>
        <v>0</v>
      </c>
      <c r="I27" s="51">
        <f t="shared" si="2"/>
        <v>0</v>
      </c>
    </row>
    <row r="28" spans="1:10" x14ac:dyDescent="0.2">
      <c r="A28" s="12">
        <v>9</v>
      </c>
      <c r="B28" s="2"/>
      <c r="C28" s="85"/>
      <c r="D28" s="85"/>
      <c r="E28" s="87"/>
      <c r="F28" s="38">
        <f t="shared" si="0"/>
        <v>0</v>
      </c>
      <c r="G28" s="51">
        <f t="shared" si="1"/>
        <v>0</v>
      </c>
      <c r="H28" s="51">
        <f t="shared" si="1"/>
        <v>0</v>
      </c>
      <c r="I28" s="51">
        <f t="shared" si="2"/>
        <v>0</v>
      </c>
    </row>
    <row r="29" spans="1:10" x14ac:dyDescent="0.2">
      <c r="A29" s="12">
        <v>10</v>
      </c>
      <c r="B29" s="2"/>
      <c r="C29" s="85"/>
      <c r="D29" s="85"/>
      <c r="E29" s="87"/>
      <c r="F29" s="38">
        <f t="shared" si="0"/>
        <v>0</v>
      </c>
      <c r="G29" s="51">
        <f t="shared" si="1"/>
        <v>0</v>
      </c>
      <c r="H29" s="51">
        <f t="shared" si="1"/>
        <v>0</v>
      </c>
      <c r="I29" s="51">
        <f t="shared" si="2"/>
        <v>0</v>
      </c>
    </row>
    <row r="30" spans="1:10" x14ac:dyDescent="0.2">
      <c r="A30" s="12">
        <v>11</v>
      </c>
      <c r="B30" s="2"/>
      <c r="C30" s="85"/>
      <c r="D30" s="85"/>
      <c r="E30" s="87"/>
      <c r="F30" s="38">
        <f t="shared" si="0"/>
        <v>0</v>
      </c>
      <c r="G30" s="51">
        <f t="shared" si="1"/>
        <v>0</v>
      </c>
      <c r="H30" s="51">
        <f t="shared" si="1"/>
        <v>0</v>
      </c>
      <c r="I30" s="51">
        <f t="shared" si="2"/>
        <v>0</v>
      </c>
    </row>
    <row r="31" spans="1:10" x14ac:dyDescent="0.2">
      <c r="A31" s="12">
        <v>12</v>
      </c>
      <c r="B31" s="2"/>
      <c r="C31" s="85"/>
      <c r="D31" s="85"/>
      <c r="E31" s="87"/>
      <c r="F31" s="38">
        <f t="shared" si="0"/>
        <v>0</v>
      </c>
      <c r="G31" s="51">
        <f t="shared" si="1"/>
        <v>0</v>
      </c>
      <c r="H31" s="51">
        <f t="shared" si="1"/>
        <v>0</v>
      </c>
      <c r="I31" s="51">
        <f t="shared" si="2"/>
        <v>0</v>
      </c>
    </row>
    <row r="32" spans="1:10" x14ac:dyDescent="0.2">
      <c r="A32" s="12">
        <v>13</v>
      </c>
      <c r="B32" s="2"/>
      <c r="C32" s="85"/>
      <c r="D32" s="85"/>
      <c r="E32" s="87"/>
      <c r="F32" s="38">
        <f t="shared" si="0"/>
        <v>0</v>
      </c>
      <c r="G32" s="51">
        <f t="shared" si="1"/>
        <v>0</v>
      </c>
      <c r="H32" s="51">
        <f t="shared" si="1"/>
        <v>0</v>
      </c>
      <c r="I32" s="51">
        <f t="shared" si="2"/>
        <v>0</v>
      </c>
    </row>
    <row r="33" spans="1:13" x14ac:dyDescent="0.2">
      <c r="A33" s="12">
        <v>14</v>
      </c>
      <c r="B33" s="2"/>
      <c r="C33" s="85"/>
      <c r="D33" s="85"/>
      <c r="E33" s="87"/>
      <c r="F33" s="38">
        <f t="shared" si="0"/>
        <v>0</v>
      </c>
      <c r="G33" s="51">
        <f t="shared" si="1"/>
        <v>0</v>
      </c>
      <c r="H33" s="51">
        <f t="shared" si="1"/>
        <v>0</v>
      </c>
      <c r="I33" s="51">
        <f t="shared" si="2"/>
        <v>0</v>
      </c>
    </row>
    <row r="34" spans="1:13" x14ac:dyDescent="0.2">
      <c r="A34" s="12">
        <v>15</v>
      </c>
      <c r="B34" s="2"/>
      <c r="C34" s="85"/>
      <c r="D34" s="85"/>
      <c r="E34" s="87"/>
      <c r="F34" s="38">
        <f t="shared" si="0"/>
        <v>0</v>
      </c>
      <c r="G34" s="51">
        <f t="shared" si="1"/>
        <v>0</v>
      </c>
      <c r="H34" s="51">
        <f t="shared" si="1"/>
        <v>0</v>
      </c>
      <c r="I34" s="51">
        <f t="shared" si="2"/>
        <v>0</v>
      </c>
    </row>
    <row r="35" spans="1:13" x14ac:dyDescent="0.2">
      <c r="A35" s="12">
        <v>16</v>
      </c>
      <c r="B35" s="2"/>
      <c r="C35" s="85"/>
      <c r="D35" s="85"/>
      <c r="E35" s="87"/>
      <c r="F35" s="38">
        <f t="shared" si="0"/>
        <v>0</v>
      </c>
      <c r="G35" s="51">
        <f t="shared" si="1"/>
        <v>0</v>
      </c>
      <c r="H35" s="51">
        <f t="shared" si="1"/>
        <v>0</v>
      </c>
      <c r="I35" s="51">
        <f t="shared" si="2"/>
        <v>0</v>
      </c>
    </row>
    <row r="36" spans="1:13" x14ac:dyDescent="0.2">
      <c r="A36" s="12">
        <v>17</v>
      </c>
      <c r="B36" s="2"/>
      <c r="C36" s="85"/>
      <c r="D36" s="85"/>
      <c r="E36" s="87"/>
      <c r="F36" s="38">
        <f t="shared" si="0"/>
        <v>0</v>
      </c>
      <c r="G36" s="51">
        <f t="shared" si="1"/>
        <v>0</v>
      </c>
      <c r="H36" s="51">
        <f t="shared" si="1"/>
        <v>0</v>
      </c>
      <c r="I36" s="51">
        <f t="shared" si="2"/>
        <v>0</v>
      </c>
    </row>
    <row r="37" spans="1:13" ht="13.5" customHeight="1" x14ac:dyDescent="0.2">
      <c r="A37" s="12">
        <v>18</v>
      </c>
      <c r="B37" s="2"/>
      <c r="C37" s="88"/>
      <c r="D37" s="85"/>
      <c r="E37" s="87"/>
      <c r="F37" s="38">
        <f t="shared" si="0"/>
        <v>0</v>
      </c>
      <c r="G37" s="51">
        <f t="shared" si="1"/>
        <v>0</v>
      </c>
      <c r="H37" s="51">
        <f t="shared" si="1"/>
        <v>0</v>
      </c>
      <c r="I37" s="51">
        <f t="shared" si="2"/>
        <v>0</v>
      </c>
    </row>
    <row r="38" spans="1:13" ht="12.75" customHeight="1" x14ac:dyDescent="0.2">
      <c r="A38" s="12">
        <v>19</v>
      </c>
      <c r="B38" s="2"/>
      <c r="C38" s="88"/>
      <c r="D38" s="85"/>
      <c r="E38" s="87"/>
      <c r="F38" s="38">
        <f t="shared" si="0"/>
        <v>0</v>
      </c>
      <c r="G38" s="51">
        <f t="shared" si="1"/>
        <v>0</v>
      </c>
      <c r="H38" s="51">
        <f t="shared" si="1"/>
        <v>0</v>
      </c>
      <c r="I38" s="51">
        <f t="shared" si="2"/>
        <v>0</v>
      </c>
    </row>
    <row r="39" spans="1:13" x14ac:dyDescent="0.2">
      <c r="A39" s="12">
        <v>20</v>
      </c>
      <c r="B39" s="2"/>
      <c r="C39" s="85"/>
      <c r="D39" s="85"/>
      <c r="E39" s="87"/>
      <c r="F39" s="38">
        <f t="shared" si="0"/>
        <v>0</v>
      </c>
      <c r="G39" s="51">
        <f t="shared" si="1"/>
        <v>0</v>
      </c>
      <c r="H39" s="51">
        <f t="shared" si="1"/>
        <v>0</v>
      </c>
      <c r="I39" s="51">
        <f t="shared" si="2"/>
        <v>0</v>
      </c>
    </row>
    <row r="40" spans="1:13" x14ac:dyDescent="0.2">
      <c r="A40" s="286" t="s">
        <v>62</v>
      </c>
      <c r="B40" s="287"/>
      <c r="C40" s="287"/>
      <c r="D40" s="288"/>
      <c r="E40" s="54">
        <f>SUM(E20:E39)</f>
        <v>0</v>
      </c>
      <c r="F40" s="39">
        <f>SUM(F20:F39)</f>
        <v>0</v>
      </c>
      <c r="G40" s="40">
        <f>SUM(G20:G39)</f>
        <v>0</v>
      </c>
      <c r="H40" s="40">
        <f t="shared" ref="H40:I40" si="3">SUM(H20:H39)</f>
        <v>0</v>
      </c>
      <c r="I40" s="40">
        <f t="shared" si="3"/>
        <v>0</v>
      </c>
    </row>
    <row r="42" spans="1:13" x14ac:dyDescent="0.2">
      <c r="A42" s="252"/>
      <c r="B42" s="252"/>
      <c r="C42" s="252"/>
      <c r="D42" s="252"/>
      <c r="E42" s="252"/>
      <c r="F42" s="252"/>
      <c r="G42" s="252"/>
      <c r="H42" s="252"/>
      <c r="I42" s="252"/>
      <c r="J42" s="5"/>
      <c r="K42" s="5"/>
    </row>
    <row r="43" spans="1:13" ht="15.75" x14ac:dyDescent="0.25">
      <c r="A43" s="282" t="s">
        <v>38</v>
      </c>
      <c r="B43" s="282"/>
      <c r="C43" s="282"/>
      <c r="D43" s="282"/>
      <c r="E43" s="282"/>
      <c r="F43" s="282"/>
      <c r="G43" s="282"/>
      <c r="H43" s="282"/>
      <c r="I43" s="282"/>
      <c r="J43" s="5"/>
      <c r="K43" s="5"/>
    </row>
    <row r="44" spans="1:13" ht="18.75" x14ac:dyDescent="0.3">
      <c r="A44" s="282" t="s">
        <v>7</v>
      </c>
      <c r="B44" s="282"/>
      <c r="C44" s="282"/>
      <c r="D44" s="282"/>
      <c r="E44" s="282"/>
      <c r="F44" s="282"/>
      <c r="G44" s="282"/>
      <c r="H44" s="282"/>
      <c r="I44" s="282"/>
      <c r="J44" s="72"/>
      <c r="K44" s="5"/>
    </row>
    <row r="45" spans="1:13" ht="18.75" x14ac:dyDescent="0.3">
      <c r="A45" s="29"/>
      <c r="B45" s="283"/>
      <c r="C45" s="283"/>
      <c r="D45" s="283"/>
      <c r="E45" s="283"/>
      <c r="F45" s="283"/>
      <c r="G45" s="283"/>
      <c r="H45" s="283"/>
      <c r="I45" s="283"/>
      <c r="K45" s="31"/>
      <c r="L45" s="31"/>
      <c r="M45" s="31"/>
    </row>
    <row r="46" spans="1:13" ht="18.75" x14ac:dyDescent="0.3">
      <c r="A46" s="1"/>
      <c r="B46" s="284" t="s">
        <v>27</v>
      </c>
      <c r="C46" s="284"/>
      <c r="D46" s="249" t="s">
        <v>25</v>
      </c>
      <c r="E46" s="249"/>
      <c r="F46" s="249"/>
      <c r="G46" s="249"/>
      <c r="H46" s="249" t="s">
        <v>28</v>
      </c>
      <c r="I46" s="249"/>
      <c r="J46" s="72"/>
      <c r="K46" s="5"/>
    </row>
    <row r="47" spans="1:13" ht="15.75" x14ac:dyDescent="0.25">
      <c r="A47" s="282" t="s">
        <v>39</v>
      </c>
      <c r="B47" s="282"/>
      <c r="C47" s="282"/>
      <c r="D47" s="282"/>
      <c r="E47" s="282"/>
      <c r="F47" s="282"/>
      <c r="G47" s="282"/>
      <c r="H47" s="282"/>
      <c r="I47" s="282"/>
      <c r="J47" s="5"/>
    </row>
    <row r="48" spans="1:13" ht="18.75" x14ac:dyDescent="0.3">
      <c r="A48" s="29"/>
      <c r="B48" s="283"/>
      <c r="C48" s="283"/>
      <c r="D48" s="283"/>
      <c r="E48" s="283"/>
      <c r="F48" s="283"/>
      <c r="G48" s="283"/>
      <c r="H48" s="283"/>
      <c r="I48" s="283"/>
      <c r="J48" s="5"/>
    </row>
    <row r="49" spans="1:10" x14ac:dyDescent="0.2">
      <c r="A49" s="1"/>
      <c r="B49" s="284" t="s">
        <v>27</v>
      </c>
      <c r="C49" s="284"/>
      <c r="D49" s="249" t="s">
        <v>25</v>
      </c>
      <c r="E49" s="249"/>
      <c r="F49" s="249"/>
      <c r="G49" s="249"/>
      <c r="H49" s="249" t="s">
        <v>28</v>
      </c>
      <c r="I49" s="249"/>
      <c r="J49" s="5"/>
    </row>
    <row r="50" spans="1:10" ht="18.75" x14ac:dyDescent="0.3">
      <c r="A50" s="29"/>
      <c r="B50" s="283"/>
      <c r="C50" s="283"/>
      <c r="D50" s="283"/>
      <c r="E50" s="283"/>
      <c r="F50" s="283"/>
      <c r="G50" s="283"/>
      <c r="H50" s="283"/>
      <c r="I50" s="283"/>
      <c r="J50" s="5"/>
    </row>
    <row r="51" spans="1:10" x14ac:dyDescent="0.2">
      <c r="A51" s="1"/>
      <c r="B51" s="284" t="s">
        <v>27</v>
      </c>
      <c r="C51" s="284"/>
      <c r="D51" s="249" t="s">
        <v>25</v>
      </c>
      <c r="E51" s="249"/>
      <c r="F51" s="249"/>
      <c r="G51" s="249"/>
      <c r="H51" s="249" t="s">
        <v>28</v>
      </c>
      <c r="I51" s="249"/>
      <c r="J51" s="5"/>
    </row>
    <row r="52" spans="1:10" ht="18.75" x14ac:dyDescent="0.3">
      <c r="A52" s="29"/>
      <c r="B52" s="283"/>
      <c r="C52" s="283"/>
      <c r="D52" s="283"/>
      <c r="E52" s="283"/>
      <c r="F52" s="283"/>
      <c r="G52" s="283"/>
      <c r="H52" s="283"/>
      <c r="I52" s="283"/>
      <c r="J52" s="5"/>
    </row>
    <row r="53" spans="1:10" x14ac:dyDescent="0.2">
      <c r="A53" s="1"/>
      <c r="B53" s="284" t="s">
        <v>27</v>
      </c>
      <c r="C53" s="284"/>
      <c r="D53" s="249" t="s">
        <v>25</v>
      </c>
      <c r="E53" s="249"/>
      <c r="F53" s="249"/>
      <c r="G53" s="249"/>
      <c r="H53" s="249" t="s">
        <v>28</v>
      </c>
      <c r="I53" s="249"/>
    </row>
  </sheetData>
  <mergeCells count="55">
    <mergeCell ref="B52:C52"/>
    <mergeCell ref="D52:G52"/>
    <mergeCell ref="H52:I52"/>
    <mergeCell ref="B53:C53"/>
    <mergeCell ref="D53:G53"/>
    <mergeCell ref="H53:I53"/>
    <mergeCell ref="B50:C50"/>
    <mergeCell ref="D50:G50"/>
    <mergeCell ref="H50:I50"/>
    <mergeCell ref="B51:C51"/>
    <mergeCell ref="D51:G51"/>
    <mergeCell ref="H51:I51"/>
    <mergeCell ref="A47:I47"/>
    <mergeCell ref="B48:C48"/>
    <mergeCell ref="D48:G48"/>
    <mergeCell ref="H48:I48"/>
    <mergeCell ref="B49:C49"/>
    <mergeCell ref="D49:G49"/>
    <mergeCell ref="H49:I49"/>
    <mergeCell ref="B45:C45"/>
    <mergeCell ref="D45:G45"/>
    <mergeCell ref="H45:I45"/>
    <mergeCell ref="B46:C46"/>
    <mergeCell ref="D46:G46"/>
    <mergeCell ref="H46:I46"/>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A10:I10"/>
    <mergeCell ref="A1:I1"/>
    <mergeCell ref="A3:I3"/>
    <mergeCell ref="A4:I4"/>
    <mergeCell ref="A6:C6"/>
    <mergeCell ref="E6:I6"/>
    <mergeCell ref="A7:C7"/>
    <mergeCell ref="E7:I7"/>
    <mergeCell ref="A5:I5"/>
    <mergeCell ref="A8:F8"/>
    <mergeCell ref="H8:I8"/>
    <mergeCell ref="A9:D9"/>
    <mergeCell ref="E9:F9"/>
    <mergeCell ref="G9:I9"/>
  </mergeCells>
  <conditionalFormatting sqref="F20:I39">
    <cfRule type="cellIs" dxfId="3" priority="1" stopIfTrue="1" operator="equal">
      <formula>0</formula>
    </cfRule>
  </conditionalFormatting>
  <dataValidations count="3">
    <dataValidation type="decimal" operator="greaterThanOrEqual" allowBlank="1" showInputMessage="1" showErrorMessage="1" promptTitle="Akcīzes nodokļa likme" prompt="Ievadiet likmi, kas bija spēkā līdz likmju maiņai" sqref="G17" xr:uid="{00000000-0002-0000-0600-000000000000}">
      <formula1>0</formula1>
    </dataValidation>
    <dataValidation type="decimal" operator="greaterThanOrEqual" allowBlank="1" showInputMessage="1" showErrorMessage="1" promptTitle="Akcīzes nodokļa likme" prompt="Ievadiet likmi, kas stājas spēkā pēc likmju maiņas" sqref="H17" xr:uid="{00000000-0002-0000-0600-000001000000}">
      <formula1>0</formula1>
    </dataValidation>
    <dataValidation allowBlank="1" showInputMessage="1" showErrorMessage="1" promptTitle="Kopā" prompt="Aprēķina rezultāts" sqref="E40:I40" xr:uid="{00000000-0002-0000-0600-000002000000}"/>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M1876"/>
  <sheetViews>
    <sheetView zoomScaleNormal="100" workbookViewId="0">
      <selection activeCell="L32" sqref="L32"/>
    </sheetView>
  </sheetViews>
  <sheetFormatPr defaultRowHeight="12.75" x14ac:dyDescent="0.2"/>
  <cols>
    <col min="1" max="1" width="4.85546875" style="27" customWidth="1"/>
    <col min="2" max="2" width="11.85546875" style="1" customWidth="1"/>
    <col min="3" max="3" width="33.140625" style="1" customWidth="1"/>
    <col min="4" max="4" width="8.5703125" style="1" customWidth="1"/>
    <col min="5" max="5" width="10" style="1" customWidth="1"/>
    <col min="6" max="7" width="10.42578125" style="19" customWidth="1"/>
    <col min="8" max="8" width="10.42578125" style="20" customWidth="1"/>
    <col min="9" max="10" width="15" style="5" customWidth="1"/>
    <col min="11" max="11" width="12.140625" style="5" customWidth="1"/>
    <col min="12" max="16384" width="9.140625" style="1"/>
  </cols>
  <sheetData>
    <row r="1" spans="1:11" ht="18.75" customHeight="1" x14ac:dyDescent="0.25">
      <c r="A1" s="235" t="s">
        <v>44</v>
      </c>
      <c r="B1" s="235"/>
      <c r="C1" s="235"/>
      <c r="D1" s="235"/>
      <c r="E1" s="235"/>
      <c r="F1" s="235"/>
      <c r="G1" s="235"/>
      <c r="H1" s="235"/>
      <c r="I1" s="235"/>
      <c r="J1" s="235"/>
      <c r="K1" s="235"/>
    </row>
    <row r="2" spans="1:11" s="14" customFormat="1" ht="30" customHeight="1" x14ac:dyDescent="0.3">
      <c r="A2" s="86" t="s">
        <v>85</v>
      </c>
      <c r="B2" s="86"/>
      <c r="C2" s="86"/>
      <c r="D2" s="86"/>
      <c r="E2" s="86"/>
      <c r="F2" s="86"/>
      <c r="G2" s="86"/>
      <c r="H2" s="86"/>
      <c r="I2" s="86"/>
      <c r="J2" s="76"/>
      <c r="K2" s="76"/>
    </row>
    <row r="3" spans="1:11" s="14" customFormat="1" ht="30" customHeight="1" x14ac:dyDescent="0.3">
      <c r="A3" s="285" t="s">
        <v>78</v>
      </c>
      <c r="B3" s="285"/>
      <c r="C3" s="285"/>
      <c r="D3" s="285"/>
      <c r="E3" s="285"/>
      <c r="F3" s="285"/>
      <c r="G3" s="285"/>
      <c r="H3" s="285"/>
      <c r="I3" s="285"/>
      <c r="J3" s="76"/>
      <c r="K3" s="76"/>
    </row>
    <row r="4" spans="1:11" s="23" customFormat="1" ht="18.75" x14ac:dyDescent="0.25">
      <c r="A4" s="285" t="s">
        <v>75</v>
      </c>
      <c r="B4" s="285"/>
      <c r="C4" s="285"/>
      <c r="D4" s="285"/>
      <c r="E4" s="285"/>
      <c r="F4" s="285"/>
      <c r="G4" s="285"/>
      <c r="H4" s="285"/>
      <c r="I4" s="285"/>
      <c r="J4" s="77"/>
      <c r="K4" s="77"/>
    </row>
    <row r="5" spans="1:11" s="23" customFormat="1" ht="18.75" x14ac:dyDescent="0.25">
      <c r="A5" s="285" t="s">
        <v>84</v>
      </c>
      <c r="B5" s="285"/>
      <c r="C5" s="285"/>
      <c r="D5" s="285"/>
      <c r="E5" s="285"/>
      <c r="F5" s="285"/>
      <c r="G5" s="285"/>
      <c r="H5" s="285"/>
      <c r="I5" s="285"/>
      <c r="J5" s="77"/>
      <c r="K5" s="77"/>
    </row>
    <row r="6" spans="1:11" ht="22.5" customHeight="1" x14ac:dyDescent="0.2">
      <c r="A6" s="240"/>
      <c r="B6" s="240"/>
      <c r="C6" s="240"/>
      <c r="D6" s="240"/>
      <c r="E6" s="44"/>
      <c r="F6" s="240"/>
      <c r="G6" s="240"/>
      <c r="H6" s="240"/>
      <c r="I6" s="240"/>
      <c r="J6" s="240"/>
      <c r="K6" s="240"/>
    </row>
    <row r="7" spans="1:11" ht="18.75" customHeight="1" x14ac:dyDescent="0.2">
      <c r="A7" s="249" t="s">
        <v>0</v>
      </c>
      <c r="B7" s="249"/>
      <c r="C7" s="249"/>
      <c r="D7" s="249"/>
      <c r="F7" s="250" t="s">
        <v>1</v>
      </c>
      <c r="G7" s="250"/>
      <c r="H7" s="250"/>
      <c r="I7" s="250"/>
      <c r="J7" s="250"/>
      <c r="K7" s="250"/>
    </row>
    <row r="8" spans="1:11" s="7" customFormat="1" ht="22.5" customHeight="1" x14ac:dyDescent="0.3">
      <c r="A8" s="251" t="s">
        <v>2</v>
      </c>
      <c r="B8" s="251"/>
      <c r="C8" s="251"/>
      <c r="D8" s="251"/>
      <c r="E8" s="251"/>
      <c r="F8" s="251"/>
      <c r="G8" s="251"/>
      <c r="H8" s="52"/>
      <c r="I8" s="238"/>
      <c r="J8" s="238"/>
      <c r="K8" s="238"/>
    </row>
    <row r="9" spans="1:11" s="7" customFormat="1" ht="22.5" customHeight="1" x14ac:dyDescent="0.3">
      <c r="A9" s="251" t="s">
        <v>3</v>
      </c>
      <c r="B9" s="251"/>
      <c r="C9" s="251"/>
      <c r="D9" s="251"/>
      <c r="E9" s="251"/>
      <c r="F9" s="251"/>
      <c r="G9" s="45"/>
      <c r="H9" s="308"/>
      <c r="I9" s="308"/>
      <c r="J9" s="308"/>
      <c r="K9" s="308"/>
    </row>
    <row r="10" spans="1:11" s="14" customFormat="1" ht="22.5" customHeight="1" x14ac:dyDescent="0.3">
      <c r="A10" s="303" t="s">
        <v>29</v>
      </c>
      <c r="B10" s="303"/>
      <c r="C10" s="303"/>
      <c r="D10" s="303"/>
      <c r="E10" s="303"/>
      <c r="F10" s="303"/>
      <c r="G10" s="303"/>
      <c r="H10" s="303"/>
      <c r="I10" s="303"/>
      <c r="J10" s="303"/>
      <c r="K10" s="303"/>
    </row>
    <row r="11" spans="1:11" s="14" customFormat="1" ht="18.75" x14ac:dyDescent="0.3">
      <c r="A11" s="239"/>
      <c r="B11" s="239"/>
      <c r="C11" s="239"/>
      <c r="D11" s="239"/>
      <c r="E11" s="239"/>
      <c r="F11" s="239"/>
      <c r="G11" s="239"/>
      <c r="H11" s="239"/>
      <c r="I11" s="239"/>
      <c r="J11" s="239"/>
      <c r="K11" s="239"/>
    </row>
    <row r="12" spans="1:11" s="14" customFormat="1" ht="14.25" customHeight="1" x14ac:dyDescent="0.3">
      <c r="A12" s="29" t="s">
        <v>4</v>
      </c>
      <c r="B12" s="33"/>
      <c r="C12" s="41"/>
      <c r="D12" s="29" t="s">
        <v>5</v>
      </c>
      <c r="E12" s="1"/>
      <c r="F12" s="240"/>
      <c r="G12" s="240"/>
      <c r="H12" s="240"/>
      <c r="I12" s="240"/>
      <c r="J12" s="240"/>
      <c r="K12" s="240"/>
    </row>
    <row r="13" spans="1:11" s="14" customFormat="1" ht="12.75" customHeight="1" x14ac:dyDescent="0.3">
      <c r="A13" s="1"/>
      <c r="C13" s="6" t="s">
        <v>6</v>
      </c>
      <c r="E13" s="30"/>
      <c r="F13" s="241" t="s">
        <v>9</v>
      </c>
      <c r="G13" s="241"/>
      <c r="H13" s="241"/>
      <c r="I13" s="241"/>
      <c r="J13" s="241"/>
      <c r="K13" s="241"/>
    </row>
    <row r="14" spans="1:11" x14ac:dyDescent="0.2">
      <c r="F14" s="20"/>
      <c r="G14" s="20"/>
    </row>
    <row r="15" spans="1:11" ht="12.75" customHeight="1" x14ac:dyDescent="0.2">
      <c r="A15" s="242" t="s">
        <v>43</v>
      </c>
      <c r="B15" s="243" t="s">
        <v>20</v>
      </c>
      <c r="C15" s="228" t="s">
        <v>34</v>
      </c>
      <c r="D15" s="228" t="s">
        <v>16</v>
      </c>
      <c r="E15" s="228" t="s">
        <v>17</v>
      </c>
      <c r="F15" s="227" t="s">
        <v>18</v>
      </c>
      <c r="G15" s="228" t="s">
        <v>21</v>
      </c>
      <c r="H15" s="228"/>
      <c r="I15" s="311" t="s">
        <v>40</v>
      </c>
      <c r="J15" s="311"/>
      <c r="K15" s="312" t="s">
        <v>79</v>
      </c>
    </row>
    <row r="16" spans="1:11" ht="46.5" customHeight="1" x14ac:dyDescent="0.2">
      <c r="A16" s="242"/>
      <c r="B16" s="243"/>
      <c r="C16" s="228"/>
      <c r="D16" s="228"/>
      <c r="E16" s="228"/>
      <c r="F16" s="227"/>
      <c r="G16" s="228" t="s">
        <v>51</v>
      </c>
      <c r="H16" s="313" t="s">
        <v>12</v>
      </c>
      <c r="I16" s="25" t="s">
        <v>22</v>
      </c>
      <c r="J16" s="25" t="s">
        <v>23</v>
      </c>
      <c r="K16" s="312"/>
    </row>
    <row r="17" spans="1:12" ht="12.75" customHeight="1" x14ac:dyDescent="0.2">
      <c r="A17" s="242"/>
      <c r="B17" s="243"/>
      <c r="C17" s="228"/>
      <c r="D17" s="228"/>
      <c r="E17" s="228"/>
      <c r="F17" s="227"/>
      <c r="G17" s="228"/>
      <c r="H17" s="313"/>
      <c r="I17" s="47">
        <v>1564</v>
      </c>
      <c r="J17" s="47">
        <v>1642</v>
      </c>
      <c r="K17" s="312"/>
    </row>
    <row r="18" spans="1:12" x14ac:dyDescent="0.2">
      <c r="A18" s="15" t="s">
        <v>35</v>
      </c>
      <c r="B18" s="34" t="s">
        <v>36</v>
      </c>
      <c r="C18" s="8" t="s">
        <v>37</v>
      </c>
      <c r="D18" s="8" t="s">
        <v>53</v>
      </c>
      <c r="E18" s="8" t="s">
        <v>54</v>
      </c>
      <c r="F18" s="48" t="s">
        <v>55</v>
      </c>
      <c r="G18" s="49" t="s">
        <v>56</v>
      </c>
      <c r="H18" s="48" t="s">
        <v>57</v>
      </c>
      <c r="I18" s="49" t="s">
        <v>58</v>
      </c>
      <c r="J18" s="49" t="s">
        <v>30</v>
      </c>
      <c r="K18" s="49" t="s">
        <v>31</v>
      </c>
    </row>
    <row r="19" spans="1:12" s="18" customFormat="1" ht="12.75" customHeight="1" x14ac:dyDescent="0.2">
      <c r="A19" s="309" t="s">
        <v>72</v>
      </c>
      <c r="B19" s="310"/>
      <c r="C19" s="310"/>
      <c r="D19" s="310"/>
      <c r="E19" s="256" t="s">
        <v>59</v>
      </c>
      <c r="F19" s="256"/>
      <c r="G19" s="93" t="s">
        <v>32</v>
      </c>
      <c r="H19" s="93" t="s">
        <v>24</v>
      </c>
      <c r="I19" s="93" t="s">
        <v>177</v>
      </c>
      <c r="J19" s="93" t="s">
        <v>226</v>
      </c>
      <c r="K19" s="93" t="s">
        <v>33</v>
      </c>
      <c r="L19" s="17"/>
    </row>
    <row r="20" spans="1:12" x14ac:dyDescent="0.2">
      <c r="A20" s="26">
        <v>1</v>
      </c>
      <c r="B20" s="2"/>
      <c r="C20" s="89"/>
      <c r="D20" s="85"/>
      <c r="E20" s="85"/>
      <c r="F20" s="87"/>
      <c r="G20" s="38">
        <f>ROUND(D20*F20,2)</f>
        <v>0</v>
      </c>
      <c r="H20" s="50">
        <f>ROUND(G20*E20/100,2)</f>
        <v>0</v>
      </c>
      <c r="I20" s="51">
        <f t="shared" ref="I20:I44" si="0">I$17*$H20/100</f>
        <v>0</v>
      </c>
      <c r="J20" s="51">
        <f>ROUND($J$17*H20/100,2)</f>
        <v>0</v>
      </c>
      <c r="K20" s="51">
        <f>ROUND(J20-I20,2)</f>
        <v>0</v>
      </c>
    </row>
    <row r="21" spans="1:12" x14ac:dyDescent="0.2">
      <c r="A21" s="26">
        <v>2</v>
      </c>
      <c r="B21" s="2"/>
      <c r="C21" s="85"/>
      <c r="D21" s="85"/>
      <c r="E21" s="85"/>
      <c r="F21" s="87"/>
      <c r="G21" s="38">
        <f t="shared" ref="G21:G44" si="1">ROUND(D21*F21,2)</f>
        <v>0</v>
      </c>
      <c r="H21" s="50">
        <f t="shared" ref="H21:H44" si="2">ROUND(G21*E21/100,2)</f>
        <v>0</v>
      </c>
      <c r="I21" s="51">
        <f t="shared" si="0"/>
        <v>0</v>
      </c>
      <c r="J21" s="51">
        <f t="shared" ref="J21:J44" si="3">ROUND($J$17*H21/100,2)</f>
        <v>0</v>
      </c>
      <c r="K21" s="51">
        <f t="shared" ref="K21:K44" si="4">ROUND(J21-I21,2)</f>
        <v>0</v>
      </c>
    </row>
    <row r="22" spans="1:12" x14ac:dyDescent="0.2">
      <c r="A22" s="26">
        <v>3</v>
      </c>
      <c r="B22" s="2"/>
      <c r="C22" s="85"/>
      <c r="D22" s="85"/>
      <c r="E22" s="85"/>
      <c r="F22" s="87"/>
      <c r="G22" s="38">
        <f t="shared" si="1"/>
        <v>0</v>
      </c>
      <c r="H22" s="50">
        <f t="shared" si="2"/>
        <v>0</v>
      </c>
      <c r="I22" s="51">
        <f t="shared" si="0"/>
        <v>0</v>
      </c>
      <c r="J22" s="51">
        <f t="shared" si="3"/>
        <v>0</v>
      </c>
      <c r="K22" s="51">
        <f t="shared" si="4"/>
        <v>0</v>
      </c>
    </row>
    <row r="23" spans="1:12" x14ac:dyDescent="0.2">
      <c r="A23" s="26">
        <v>4</v>
      </c>
      <c r="B23" s="2"/>
      <c r="C23" s="85"/>
      <c r="D23" s="85"/>
      <c r="E23" s="85"/>
      <c r="F23" s="87"/>
      <c r="G23" s="38">
        <f t="shared" si="1"/>
        <v>0</v>
      </c>
      <c r="H23" s="50">
        <f t="shared" si="2"/>
        <v>0</v>
      </c>
      <c r="I23" s="51">
        <f t="shared" si="0"/>
        <v>0</v>
      </c>
      <c r="J23" s="51">
        <f t="shared" si="3"/>
        <v>0</v>
      </c>
      <c r="K23" s="51">
        <f t="shared" si="4"/>
        <v>0</v>
      </c>
    </row>
    <row r="24" spans="1:12" x14ac:dyDescent="0.2">
      <c r="A24" s="26">
        <v>5</v>
      </c>
      <c r="B24" s="2"/>
      <c r="C24" s="85"/>
      <c r="D24" s="85"/>
      <c r="E24" s="85"/>
      <c r="F24" s="87"/>
      <c r="G24" s="38">
        <f t="shared" si="1"/>
        <v>0</v>
      </c>
      <c r="H24" s="50">
        <f t="shared" si="2"/>
        <v>0</v>
      </c>
      <c r="I24" s="51">
        <f t="shared" si="0"/>
        <v>0</v>
      </c>
      <c r="J24" s="51">
        <f t="shared" si="3"/>
        <v>0</v>
      </c>
      <c r="K24" s="51">
        <f t="shared" si="4"/>
        <v>0</v>
      </c>
    </row>
    <row r="25" spans="1:12" x14ac:dyDescent="0.2">
      <c r="A25" s="26">
        <v>6</v>
      </c>
      <c r="B25" s="2"/>
      <c r="C25" s="85"/>
      <c r="D25" s="85"/>
      <c r="E25" s="85"/>
      <c r="F25" s="87"/>
      <c r="G25" s="38">
        <f t="shared" si="1"/>
        <v>0</v>
      </c>
      <c r="H25" s="50">
        <f t="shared" si="2"/>
        <v>0</v>
      </c>
      <c r="I25" s="51">
        <f t="shared" si="0"/>
        <v>0</v>
      </c>
      <c r="J25" s="51">
        <f t="shared" si="3"/>
        <v>0</v>
      </c>
      <c r="K25" s="51">
        <f t="shared" si="4"/>
        <v>0</v>
      </c>
    </row>
    <row r="26" spans="1:12" x14ac:dyDescent="0.2">
      <c r="A26" s="26">
        <v>7</v>
      </c>
      <c r="B26" s="2"/>
      <c r="C26" s="85"/>
      <c r="D26" s="85"/>
      <c r="E26" s="85"/>
      <c r="F26" s="87"/>
      <c r="G26" s="38">
        <f t="shared" si="1"/>
        <v>0</v>
      </c>
      <c r="H26" s="50">
        <f t="shared" si="2"/>
        <v>0</v>
      </c>
      <c r="I26" s="51">
        <f t="shared" si="0"/>
        <v>0</v>
      </c>
      <c r="J26" s="51">
        <f t="shared" si="3"/>
        <v>0</v>
      </c>
      <c r="K26" s="51">
        <f t="shared" si="4"/>
        <v>0</v>
      </c>
    </row>
    <row r="27" spans="1:12" x14ac:dyDescent="0.2">
      <c r="A27" s="26">
        <v>8</v>
      </c>
      <c r="B27" s="2"/>
      <c r="C27" s="85"/>
      <c r="D27" s="85"/>
      <c r="E27" s="85"/>
      <c r="F27" s="87"/>
      <c r="G27" s="38">
        <f t="shared" si="1"/>
        <v>0</v>
      </c>
      <c r="H27" s="50">
        <f t="shared" si="2"/>
        <v>0</v>
      </c>
      <c r="I27" s="51">
        <f t="shared" si="0"/>
        <v>0</v>
      </c>
      <c r="J27" s="51">
        <f t="shared" si="3"/>
        <v>0</v>
      </c>
      <c r="K27" s="51">
        <f t="shared" si="4"/>
        <v>0</v>
      </c>
    </row>
    <row r="28" spans="1:12" x14ac:dyDescent="0.2">
      <c r="A28" s="26">
        <v>9</v>
      </c>
      <c r="B28" s="2"/>
      <c r="C28" s="85"/>
      <c r="D28" s="85"/>
      <c r="E28" s="85"/>
      <c r="F28" s="87"/>
      <c r="G28" s="38">
        <f t="shared" si="1"/>
        <v>0</v>
      </c>
      <c r="H28" s="50">
        <f t="shared" si="2"/>
        <v>0</v>
      </c>
      <c r="I28" s="51">
        <f t="shared" si="0"/>
        <v>0</v>
      </c>
      <c r="J28" s="51">
        <f t="shared" si="3"/>
        <v>0</v>
      </c>
      <c r="K28" s="51">
        <f t="shared" si="4"/>
        <v>0</v>
      </c>
    </row>
    <row r="29" spans="1:12" x14ac:dyDescent="0.2">
      <c r="A29" s="26">
        <v>10</v>
      </c>
      <c r="B29" s="2"/>
      <c r="C29" s="85"/>
      <c r="D29" s="85"/>
      <c r="E29" s="85"/>
      <c r="F29" s="87"/>
      <c r="G29" s="38">
        <f t="shared" si="1"/>
        <v>0</v>
      </c>
      <c r="H29" s="50">
        <f t="shared" si="2"/>
        <v>0</v>
      </c>
      <c r="I29" s="51">
        <f t="shared" si="0"/>
        <v>0</v>
      </c>
      <c r="J29" s="51">
        <f t="shared" si="3"/>
        <v>0</v>
      </c>
      <c r="K29" s="51">
        <f t="shared" si="4"/>
        <v>0</v>
      </c>
    </row>
    <row r="30" spans="1:12" x14ac:dyDescent="0.2">
      <c r="A30" s="26">
        <v>11</v>
      </c>
      <c r="B30" s="2"/>
      <c r="C30" s="85"/>
      <c r="D30" s="85"/>
      <c r="E30" s="85"/>
      <c r="F30" s="87"/>
      <c r="G30" s="38">
        <f t="shared" si="1"/>
        <v>0</v>
      </c>
      <c r="H30" s="50">
        <f t="shared" si="2"/>
        <v>0</v>
      </c>
      <c r="I30" s="51">
        <f t="shared" si="0"/>
        <v>0</v>
      </c>
      <c r="J30" s="51">
        <f t="shared" si="3"/>
        <v>0</v>
      </c>
      <c r="K30" s="51">
        <f t="shared" si="4"/>
        <v>0</v>
      </c>
    </row>
    <row r="31" spans="1:12" x14ac:dyDescent="0.2">
      <c r="A31" s="26">
        <v>12</v>
      </c>
      <c r="B31" s="2"/>
      <c r="C31" s="85"/>
      <c r="D31" s="85"/>
      <c r="E31" s="85"/>
      <c r="F31" s="87"/>
      <c r="G31" s="38">
        <f t="shared" si="1"/>
        <v>0</v>
      </c>
      <c r="H31" s="50">
        <f t="shared" si="2"/>
        <v>0</v>
      </c>
      <c r="I31" s="51">
        <f t="shared" si="0"/>
        <v>0</v>
      </c>
      <c r="J31" s="51">
        <f t="shared" si="3"/>
        <v>0</v>
      </c>
      <c r="K31" s="51">
        <f t="shared" si="4"/>
        <v>0</v>
      </c>
    </row>
    <row r="32" spans="1:12" x14ac:dyDescent="0.2">
      <c r="A32" s="26">
        <v>13</v>
      </c>
      <c r="B32" s="2"/>
      <c r="C32" s="85"/>
      <c r="D32" s="85"/>
      <c r="E32" s="85"/>
      <c r="F32" s="87"/>
      <c r="G32" s="38">
        <f t="shared" si="1"/>
        <v>0</v>
      </c>
      <c r="H32" s="50">
        <f t="shared" si="2"/>
        <v>0</v>
      </c>
      <c r="I32" s="51">
        <f t="shared" si="0"/>
        <v>0</v>
      </c>
      <c r="J32" s="51">
        <f t="shared" si="3"/>
        <v>0</v>
      </c>
      <c r="K32" s="51">
        <f t="shared" si="4"/>
        <v>0</v>
      </c>
    </row>
    <row r="33" spans="1:11" x14ac:dyDescent="0.2">
      <c r="A33" s="26">
        <v>14</v>
      </c>
      <c r="B33" s="2"/>
      <c r="C33" s="85"/>
      <c r="D33" s="85"/>
      <c r="E33" s="85"/>
      <c r="F33" s="87"/>
      <c r="G33" s="38">
        <f t="shared" si="1"/>
        <v>0</v>
      </c>
      <c r="H33" s="50">
        <f t="shared" si="2"/>
        <v>0</v>
      </c>
      <c r="I33" s="51">
        <f t="shared" si="0"/>
        <v>0</v>
      </c>
      <c r="J33" s="51">
        <f t="shared" si="3"/>
        <v>0</v>
      </c>
      <c r="K33" s="51">
        <f t="shared" si="4"/>
        <v>0</v>
      </c>
    </row>
    <row r="34" spans="1:11" x14ac:dyDescent="0.2">
      <c r="A34" s="26">
        <v>15</v>
      </c>
      <c r="B34" s="2"/>
      <c r="C34" s="85"/>
      <c r="D34" s="85"/>
      <c r="E34" s="85"/>
      <c r="F34" s="87"/>
      <c r="G34" s="38">
        <f t="shared" si="1"/>
        <v>0</v>
      </c>
      <c r="H34" s="50">
        <f t="shared" si="2"/>
        <v>0</v>
      </c>
      <c r="I34" s="51">
        <f t="shared" si="0"/>
        <v>0</v>
      </c>
      <c r="J34" s="51">
        <f t="shared" si="3"/>
        <v>0</v>
      </c>
      <c r="K34" s="51">
        <f t="shared" si="4"/>
        <v>0</v>
      </c>
    </row>
    <row r="35" spans="1:11" x14ac:dyDescent="0.2">
      <c r="A35" s="26">
        <v>16</v>
      </c>
      <c r="B35" s="2"/>
      <c r="C35" s="85"/>
      <c r="D35" s="85"/>
      <c r="E35" s="85"/>
      <c r="F35" s="87"/>
      <c r="G35" s="38">
        <f t="shared" si="1"/>
        <v>0</v>
      </c>
      <c r="H35" s="50">
        <f t="shared" si="2"/>
        <v>0</v>
      </c>
      <c r="I35" s="51">
        <f t="shared" si="0"/>
        <v>0</v>
      </c>
      <c r="J35" s="51">
        <f t="shared" si="3"/>
        <v>0</v>
      </c>
      <c r="K35" s="51">
        <f t="shared" si="4"/>
        <v>0</v>
      </c>
    </row>
    <row r="36" spans="1:11" x14ac:dyDescent="0.2">
      <c r="A36" s="26">
        <v>17</v>
      </c>
      <c r="B36" s="2"/>
      <c r="C36" s="85"/>
      <c r="D36" s="85"/>
      <c r="E36" s="85"/>
      <c r="F36" s="87"/>
      <c r="G36" s="38">
        <f t="shared" si="1"/>
        <v>0</v>
      </c>
      <c r="H36" s="50">
        <f t="shared" si="2"/>
        <v>0</v>
      </c>
      <c r="I36" s="51">
        <f t="shared" si="0"/>
        <v>0</v>
      </c>
      <c r="J36" s="51">
        <f t="shared" si="3"/>
        <v>0</v>
      </c>
      <c r="K36" s="51">
        <f t="shared" si="4"/>
        <v>0</v>
      </c>
    </row>
    <row r="37" spans="1:11" x14ac:dyDescent="0.2">
      <c r="A37" s="26">
        <v>18</v>
      </c>
      <c r="B37" s="2"/>
      <c r="C37" s="85"/>
      <c r="D37" s="85"/>
      <c r="E37" s="85"/>
      <c r="F37" s="87"/>
      <c r="G37" s="38">
        <f t="shared" si="1"/>
        <v>0</v>
      </c>
      <c r="H37" s="50">
        <f t="shared" si="2"/>
        <v>0</v>
      </c>
      <c r="I37" s="51">
        <f t="shared" si="0"/>
        <v>0</v>
      </c>
      <c r="J37" s="51">
        <f t="shared" si="3"/>
        <v>0</v>
      </c>
      <c r="K37" s="51">
        <f t="shared" si="4"/>
        <v>0</v>
      </c>
    </row>
    <row r="38" spans="1:11" x14ac:dyDescent="0.2">
      <c r="A38" s="26">
        <v>19</v>
      </c>
      <c r="B38" s="2"/>
      <c r="C38" s="85"/>
      <c r="D38" s="85"/>
      <c r="E38" s="85"/>
      <c r="F38" s="87"/>
      <c r="G38" s="38">
        <f t="shared" si="1"/>
        <v>0</v>
      </c>
      <c r="H38" s="50">
        <f t="shared" si="2"/>
        <v>0</v>
      </c>
      <c r="I38" s="51">
        <f t="shared" si="0"/>
        <v>0</v>
      </c>
      <c r="J38" s="51">
        <f t="shared" si="3"/>
        <v>0</v>
      </c>
      <c r="K38" s="51">
        <f t="shared" si="4"/>
        <v>0</v>
      </c>
    </row>
    <row r="39" spans="1:11" x14ac:dyDescent="0.2">
      <c r="A39" s="26">
        <v>20</v>
      </c>
      <c r="B39" s="2"/>
      <c r="C39" s="85"/>
      <c r="D39" s="85"/>
      <c r="E39" s="85"/>
      <c r="F39" s="87"/>
      <c r="G39" s="38">
        <f t="shared" si="1"/>
        <v>0</v>
      </c>
      <c r="H39" s="50">
        <f t="shared" si="2"/>
        <v>0</v>
      </c>
      <c r="I39" s="51">
        <f t="shared" si="0"/>
        <v>0</v>
      </c>
      <c r="J39" s="51">
        <f t="shared" si="3"/>
        <v>0</v>
      </c>
      <c r="K39" s="51">
        <f t="shared" si="4"/>
        <v>0</v>
      </c>
    </row>
    <row r="40" spans="1:11" x14ac:dyDescent="0.2">
      <c r="A40" s="26">
        <v>21</v>
      </c>
      <c r="B40" s="2"/>
      <c r="C40" s="85"/>
      <c r="D40" s="85"/>
      <c r="E40" s="85"/>
      <c r="F40" s="87"/>
      <c r="G40" s="38">
        <f t="shared" si="1"/>
        <v>0</v>
      </c>
      <c r="H40" s="50">
        <f t="shared" si="2"/>
        <v>0</v>
      </c>
      <c r="I40" s="51">
        <f t="shared" si="0"/>
        <v>0</v>
      </c>
      <c r="J40" s="51">
        <f t="shared" si="3"/>
        <v>0</v>
      </c>
      <c r="K40" s="51">
        <f t="shared" si="4"/>
        <v>0</v>
      </c>
    </row>
    <row r="41" spans="1:11" x14ac:dyDescent="0.2">
      <c r="A41" s="26">
        <v>22</v>
      </c>
      <c r="B41" s="2"/>
      <c r="C41" s="85"/>
      <c r="D41" s="85"/>
      <c r="E41" s="85"/>
      <c r="F41" s="87"/>
      <c r="G41" s="38">
        <f t="shared" si="1"/>
        <v>0</v>
      </c>
      <c r="H41" s="50">
        <f t="shared" si="2"/>
        <v>0</v>
      </c>
      <c r="I41" s="51">
        <f t="shared" si="0"/>
        <v>0</v>
      </c>
      <c r="J41" s="51">
        <f t="shared" si="3"/>
        <v>0</v>
      </c>
      <c r="K41" s="51">
        <f t="shared" si="4"/>
        <v>0</v>
      </c>
    </row>
    <row r="42" spans="1:11" x14ac:dyDescent="0.2">
      <c r="A42" s="26">
        <v>23</v>
      </c>
      <c r="B42" s="2"/>
      <c r="C42" s="85"/>
      <c r="D42" s="85"/>
      <c r="E42" s="85"/>
      <c r="F42" s="87"/>
      <c r="G42" s="38">
        <f t="shared" si="1"/>
        <v>0</v>
      </c>
      <c r="H42" s="50">
        <f t="shared" si="2"/>
        <v>0</v>
      </c>
      <c r="I42" s="51">
        <f t="shared" si="0"/>
        <v>0</v>
      </c>
      <c r="J42" s="51">
        <f t="shared" si="3"/>
        <v>0</v>
      </c>
      <c r="K42" s="51">
        <f t="shared" si="4"/>
        <v>0</v>
      </c>
    </row>
    <row r="43" spans="1:11" x14ac:dyDescent="0.2">
      <c r="A43" s="26">
        <v>24</v>
      </c>
      <c r="B43" s="2"/>
      <c r="C43" s="85"/>
      <c r="D43" s="85"/>
      <c r="E43" s="85"/>
      <c r="F43" s="87"/>
      <c r="G43" s="38">
        <f t="shared" si="1"/>
        <v>0</v>
      </c>
      <c r="H43" s="50">
        <f t="shared" si="2"/>
        <v>0</v>
      </c>
      <c r="I43" s="51">
        <f t="shared" si="0"/>
        <v>0</v>
      </c>
      <c r="J43" s="51">
        <f t="shared" si="3"/>
        <v>0</v>
      </c>
      <c r="K43" s="51">
        <f t="shared" si="4"/>
        <v>0</v>
      </c>
    </row>
    <row r="44" spans="1:11" x14ac:dyDescent="0.2">
      <c r="A44" s="26">
        <v>25</v>
      </c>
      <c r="B44" s="2"/>
      <c r="C44" s="85"/>
      <c r="D44" s="85"/>
      <c r="E44" s="85"/>
      <c r="F44" s="87"/>
      <c r="G44" s="38">
        <f t="shared" si="1"/>
        <v>0</v>
      </c>
      <c r="H44" s="50">
        <f t="shared" si="2"/>
        <v>0</v>
      </c>
      <c r="I44" s="51">
        <f t="shared" si="0"/>
        <v>0</v>
      </c>
      <c r="J44" s="51">
        <f t="shared" si="3"/>
        <v>0</v>
      </c>
      <c r="K44" s="51">
        <f t="shared" si="4"/>
        <v>0</v>
      </c>
    </row>
    <row r="45" spans="1:11" x14ac:dyDescent="0.2">
      <c r="A45" s="305" t="s">
        <v>62</v>
      </c>
      <c r="B45" s="305"/>
      <c r="C45" s="305"/>
      <c r="D45" s="305"/>
      <c r="E45" s="305"/>
      <c r="F45" s="95">
        <f>SUM(F20:F44)</f>
        <v>0</v>
      </c>
      <c r="G45" s="95">
        <f t="shared" ref="G45:K45" si="5">SUM(G20:G44)</f>
        <v>0</v>
      </c>
      <c r="H45" s="95">
        <f t="shared" si="5"/>
        <v>0</v>
      </c>
      <c r="I45" s="94">
        <f t="shared" si="5"/>
        <v>0</v>
      </c>
      <c r="J45" s="94">
        <f t="shared" si="5"/>
        <v>0</v>
      </c>
      <c r="K45" s="94">
        <f t="shared" si="5"/>
        <v>0</v>
      </c>
    </row>
    <row r="46" spans="1:11" x14ac:dyDescent="0.2">
      <c r="F46" s="20"/>
      <c r="G46" s="20"/>
    </row>
    <row r="47" spans="1:11" x14ac:dyDescent="0.2">
      <c r="A47" s="252"/>
      <c r="B47" s="252"/>
      <c r="C47" s="252"/>
      <c r="D47" s="252"/>
      <c r="E47" s="252"/>
      <c r="F47" s="252"/>
      <c r="G47" s="252"/>
      <c r="H47" s="252"/>
      <c r="I47" s="252"/>
      <c r="J47" s="252"/>
    </row>
    <row r="48" spans="1:11" ht="15.75" x14ac:dyDescent="0.25">
      <c r="A48" s="282" t="s">
        <v>38</v>
      </c>
      <c r="B48" s="282"/>
      <c r="C48" s="282"/>
      <c r="D48" s="282"/>
      <c r="E48" s="282"/>
      <c r="F48" s="282"/>
      <c r="G48" s="282"/>
      <c r="H48" s="282"/>
      <c r="I48" s="282"/>
      <c r="J48" s="282"/>
    </row>
    <row r="49" spans="1:13" ht="15.75" x14ac:dyDescent="0.25">
      <c r="A49" s="282" t="s">
        <v>7</v>
      </c>
      <c r="B49" s="282"/>
      <c r="C49" s="282"/>
      <c r="D49" s="282"/>
      <c r="E49" s="282"/>
      <c r="F49" s="282"/>
      <c r="G49" s="282"/>
      <c r="H49" s="282"/>
      <c r="I49" s="282"/>
      <c r="J49" s="282"/>
    </row>
    <row r="50" spans="1:13" ht="15.75" x14ac:dyDescent="0.25">
      <c r="A50" s="306"/>
      <c r="B50" s="306"/>
      <c r="C50" s="307"/>
      <c r="D50" s="307"/>
      <c r="E50" s="307"/>
      <c r="F50" s="240"/>
      <c r="G50" s="240"/>
      <c r="H50" s="240"/>
      <c r="I50" s="240"/>
      <c r="J50" s="43"/>
      <c r="K50" s="31"/>
      <c r="L50" s="31"/>
      <c r="M50" s="31"/>
    </row>
    <row r="51" spans="1:13" ht="15.75" x14ac:dyDescent="0.25">
      <c r="A51" s="306"/>
      <c r="B51" s="306"/>
      <c r="C51" s="249" t="s">
        <v>27</v>
      </c>
      <c r="D51" s="249"/>
      <c r="E51" s="249"/>
      <c r="F51" s="249" t="s">
        <v>8</v>
      </c>
      <c r="G51" s="249"/>
      <c r="H51" s="249"/>
      <c r="I51" s="249"/>
      <c r="J51" s="42" t="s">
        <v>28</v>
      </c>
    </row>
    <row r="52" spans="1:13" ht="15.75" x14ac:dyDescent="0.25">
      <c r="A52" s="282" t="s">
        <v>39</v>
      </c>
      <c r="B52" s="282"/>
      <c r="C52" s="282"/>
      <c r="D52" s="282"/>
      <c r="E52" s="282"/>
      <c r="F52" s="282"/>
      <c r="G52" s="282"/>
      <c r="H52" s="282"/>
      <c r="I52" s="282"/>
      <c r="J52" s="282"/>
    </row>
    <row r="53" spans="1:13" ht="15.75" x14ac:dyDescent="0.25">
      <c r="A53" s="306"/>
      <c r="B53" s="306"/>
      <c r="C53" s="307"/>
      <c r="D53" s="307"/>
      <c r="E53" s="307"/>
      <c r="F53" s="240"/>
      <c r="G53" s="240"/>
      <c r="H53" s="240"/>
      <c r="I53" s="240"/>
      <c r="J53" s="43"/>
    </row>
    <row r="54" spans="1:13" ht="15.75" x14ac:dyDescent="0.25">
      <c r="A54" s="306"/>
      <c r="B54" s="306"/>
      <c r="C54" s="249" t="s">
        <v>27</v>
      </c>
      <c r="D54" s="249"/>
      <c r="E54" s="249"/>
      <c r="F54" s="249" t="s">
        <v>8</v>
      </c>
      <c r="G54" s="249"/>
      <c r="H54" s="249"/>
      <c r="I54" s="249"/>
      <c r="J54" s="42" t="s">
        <v>28</v>
      </c>
    </row>
    <row r="55" spans="1:13" ht="15.75" x14ac:dyDescent="0.25">
      <c r="A55" s="306"/>
      <c r="B55" s="306"/>
      <c r="C55" s="307"/>
      <c r="D55" s="307"/>
      <c r="E55" s="307"/>
      <c r="F55" s="240"/>
      <c r="G55" s="240"/>
      <c r="H55" s="240"/>
      <c r="I55" s="240"/>
      <c r="J55" s="43"/>
    </row>
    <row r="56" spans="1:13" ht="15.75" x14ac:dyDescent="0.25">
      <c r="A56" s="306"/>
      <c r="B56" s="306"/>
      <c r="C56" s="249" t="s">
        <v>27</v>
      </c>
      <c r="D56" s="249"/>
      <c r="E56" s="249"/>
      <c r="F56" s="249" t="s">
        <v>8</v>
      </c>
      <c r="G56" s="249"/>
      <c r="H56" s="249"/>
      <c r="I56" s="249"/>
      <c r="J56" s="42" t="s">
        <v>28</v>
      </c>
    </row>
    <row r="57" spans="1:13" ht="15.75" x14ac:dyDescent="0.25">
      <c r="A57" s="306"/>
      <c r="B57" s="306"/>
      <c r="C57" s="307"/>
      <c r="D57" s="307"/>
      <c r="E57" s="307"/>
      <c r="F57" s="240"/>
      <c r="G57" s="240"/>
      <c r="H57" s="240"/>
      <c r="I57" s="240"/>
      <c r="J57" s="43"/>
    </row>
    <row r="58" spans="1:13" ht="15.75" x14ac:dyDescent="0.25">
      <c r="A58" s="306"/>
      <c r="B58" s="306"/>
      <c r="C58" s="249" t="s">
        <v>27</v>
      </c>
      <c r="D58" s="249"/>
      <c r="E58" s="249"/>
      <c r="F58" s="249" t="s">
        <v>8</v>
      </c>
      <c r="G58" s="249"/>
      <c r="H58" s="249"/>
      <c r="I58" s="249"/>
      <c r="J58" s="42" t="s">
        <v>28</v>
      </c>
    </row>
    <row r="59" spans="1:13" x14ac:dyDescent="0.2">
      <c r="F59" s="20"/>
      <c r="G59" s="20"/>
    </row>
    <row r="60" spans="1:13" x14ac:dyDescent="0.2">
      <c r="F60" s="20"/>
      <c r="G60" s="20"/>
    </row>
    <row r="61" spans="1:13" x14ac:dyDescent="0.2">
      <c r="F61" s="20"/>
      <c r="G61" s="20"/>
    </row>
    <row r="62" spans="1:13" x14ac:dyDescent="0.2">
      <c r="F62" s="20"/>
      <c r="G62" s="20"/>
    </row>
    <row r="63" spans="1:13" x14ac:dyDescent="0.2">
      <c r="F63" s="20"/>
      <c r="G63" s="20"/>
    </row>
    <row r="64" spans="1:13" x14ac:dyDescent="0.2">
      <c r="F64" s="20"/>
      <c r="G64" s="20"/>
    </row>
    <row r="65" spans="6:7" x14ac:dyDescent="0.2">
      <c r="F65" s="20"/>
      <c r="G65" s="20"/>
    </row>
    <row r="66" spans="6:7" x14ac:dyDescent="0.2">
      <c r="F66" s="20"/>
      <c r="G66" s="20"/>
    </row>
    <row r="67" spans="6:7" x14ac:dyDescent="0.2">
      <c r="F67" s="20"/>
      <c r="G67" s="20"/>
    </row>
    <row r="68" spans="6:7" x14ac:dyDescent="0.2">
      <c r="F68" s="20"/>
      <c r="G68" s="20"/>
    </row>
    <row r="69" spans="6:7" x14ac:dyDescent="0.2">
      <c r="F69" s="20"/>
      <c r="G69" s="20"/>
    </row>
    <row r="70" spans="6:7" x14ac:dyDescent="0.2">
      <c r="F70" s="20"/>
      <c r="G70" s="20"/>
    </row>
    <row r="71" spans="6:7" x14ac:dyDescent="0.2">
      <c r="F71" s="20"/>
      <c r="G71" s="20"/>
    </row>
    <row r="72" spans="6:7" x14ac:dyDescent="0.2">
      <c r="F72" s="20"/>
      <c r="G72" s="20"/>
    </row>
    <row r="73" spans="6:7" x14ac:dyDescent="0.2">
      <c r="F73" s="20"/>
      <c r="G73" s="20"/>
    </row>
    <row r="74" spans="6:7" x14ac:dyDescent="0.2">
      <c r="F74" s="20"/>
      <c r="G74" s="20"/>
    </row>
    <row r="75" spans="6:7" x14ac:dyDescent="0.2">
      <c r="F75" s="20"/>
      <c r="G75" s="20"/>
    </row>
    <row r="76" spans="6:7" x14ac:dyDescent="0.2">
      <c r="F76" s="20"/>
      <c r="G76" s="20"/>
    </row>
    <row r="77" spans="6:7" x14ac:dyDescent="0.2">
      <c r="F77" s="20"/>
      <c r="G77" s="20"/>
    </row>
    <row r="78" spans="6:7" x14ac:dyDescent="0.2">
      <c r="F78" s="20"/>
      <c r="G78" s="20"/>
    </row>
    <row r="79" spans="6:7" x14ac:dyDescent="0.2">
      <c r="F79" s="20"/>
      <c r="G79" s="20"/>
    </row>
    <row r="80" spans="6:7" x14ac:dyDescent="0.2">
      <c r="F80" s="20"/>
      <c r="G80" s="20"/>
    </row>
    <row r="81" spans="6:7" x14ac:dyDescent="0.2">
      <c r="F81" s="20"/>
      <c r="G81" s="20"/>
    </row>
    <row r="82" spans="6:7" x14ac:dyDescent="0.2">
      <c r="F82" s="20"/>
      <c r="G82" s="20"/>
    </row>
    <row r="83" spans="6:7" x14ac:dyDescent="0.2">
      <c r="F83" s="20"/>
      <c r="G83" s="20"/>
    </row>
    <row r="84" spans="6:7" x14ac:dyDescent="0.2">
      <c r="F84" s="20"/>
      <c r="G84" s="20"/>
    </row>
    <row r="85" spans="6:7" x14ac:dyDescent="0.2">
      <c r="F85" s="20"/>
      <c r="G85" s="20"/>
    </row>
    <row r="86" spans="6:7" x14ac:dyDescent="0.2">
      <c r="F86" s="20"/>
      <c r="G86" s="20"/>
    </row>
    <row r="87" spans="6:7" x14ac:dyDescent="0.2">
      <c r="F87" s="20"/>
      <c r="G87" s="20"/>
    </row>
    <row r="88" spans="6:7" x14ac:dyDescent="0.2">
      <c r="F88" s="20"/>
      <c r="G88" s="20"/>
    </row>
    <row r="89" spans="6:7" x14ac:dyDescent="0.2">
      <c r="F89" s="20"/>
      <c r="G89" s="20"/>
    </row>
    <row r="90" spans="6:7" x14ac:dyDescent="0.2">
      <c r="F90" s="20"/>
      <c r="G90" s="20"/>
    </row>
    <row r="91" spans="6:7" x14ac:dyDescent="0.2">
      <c r="F91" s="20"/>
      <c r="G91" s="20"/>
    </row>
    <row r="92" spans="6:7" x14ac:dyDescent="0.2">
      <c r="F92" s="20"/>
      <c r="G92" s="20"/>
    </row>
    <row r="93" spans="6:7" x14ac:dyDescent="0.2">
      <c r="F93" s="20"/>
      <c r="G93" s="20"/>
    </row>
    <row r="94" spans="6:7" x14ac:dyDescent="0.2">
      <c r="F94" s="20"/>
      <c r="G94" s="20"/>
    </row>
    <row r="95" spans="6:7" x14ac:dyDescent="0.2">
      <c r="F95" s="20"/>
      <c r="G95" s="20"/>
    </row>
    <row r="96" spans="6:7" x14ac:dyDescent="0.2">
      <c r="F96" s="20"/>
      <c r="G96" s="20"/>
    </row>
    <row r="97" spans="6:7" x14ac:dyDescent="0.2">
      <c r="F97" s="20"/>
      <c r="G97" s="20"/>
    </row>
    <row r="98" spans="6:7" x14ac:dyDescent="0.2">
      <c r="F98" s="20"/>
      <c r="G98" s="20"/>
    </row>
    <row r="99" spans="6:7" x14ac:dyDescent="0.2">
      <c r="F99" s="20"/>
      <c r="G99" s="20"/>
    </row>
    <row r="100" spans="6:7" x14ac:dyDescent="0.2">
      <c r="F100" s="20"/>
      <c r="G100" s="20"/>
    </row>
    <row r="101" spans="6:7" x14ac:dyDescent="0.2">
      <c r="F101" s="20"/>
      <c r="G101" s="20"/>
    </row>
    <row r="102" spans="6:7" x14ac:dyDescent="0.2">
      <c r="F102" s="20"/>
      <c r="G102" s="20"/>
    </row>
    <row r="103" spans="6:7" x14ac:dyDescent="0.2">
      <c r="F103" s="20"/>
      <c r="G103" s="20"/>
    </row>
    <row r="104" spans="6:7" x14ac:dyDescent="0.2">
      <c r="F104" s="20"/>
      <c r="G104" s="20"/>
    </row>
    <row r="105" spans="6:7" x14ac:dyDescent="0.2">
      <c r="F105" s="20"/>
      <c r="G105" s="20"/>
    </row>
    <row r="106" spans="6:7" x14ac:dyDescent="0.2">
      <c r="F106" s="20"/>
      <c r="G106" s="20"/>
    </row>
    <row r="107" spans="6:7" x14ac:dyDescent="0.2">
      <c r="F107" s="20"/>
      <c r="G107" s="20"/>
    </row>
    <row r="108" spans="6:7" x14ac:dyDescent="0.2">
      <c r="F108" s="20"/>
      <c r="G108" s="20"/>
    </row>
    <row r="109" spans="6:7" x14ac:dyDescent="0.2">
      <c r="F109" s="20"/>
      <c r="G109" s="20"/>
    </row>
    <row r="110" spans="6:7" x14ac:dyDescent="0.2">
      <c r="F110" s="20"/>
      <c r="G110" s="20"/>
    </row>
    <row r="111" spans="6:7" x14ac:dyDescent="0.2">
      <c r="F111" s="20"/>
      <c r="G111" s="20"/>
    </row>
    <row r="112" spans="6:7" x14ac:dyDescent="0.2">
      <c r="F112" s="20"/>
      <c r="G112" s="20"/>
    </row>
    <row r="113" spans="6:7" x14ac:dyDescent="0.2">
      <c r="F113" s="20"/>
      <c r="G113" s="20"/>
    </row>
    <row r="114" spans="6:7" x14ac:dyDescent="0.2">
      <c r="F114" s="20"/>
      <c r="G114" s="20"/>
    </row>
    <row r="115" spans="6:7" x14ac:dyDescent="0.2">
      <c r="F115" s="20"/>
      <c r="G115" s="20"/>
    </row>
    <row r="116" spans="6:7" x14ac:dyDescent="0.2">
      <c r="F116" s="20"/>
      <c r="G116" s="20"/>
    </row>
    <row r="117" spans="6:7" x14ac:dyDescent="0.2">
      <c r="F117" s="20"/>
      <c r="G117" s="20"/>
    </row>
    <row r="118" spans="6:7" x14ac:dyDescent="0.2">
      <c r="F118" s="20"/>
      <c r="G118" s="20"/>
    </row>
    <row r="119" spans="6:7" x14ac:dyDescent="0.2">
      <c r="F119" s="20"/>
      <c r="G119" s="20"/>
    </row>
    <row r="120" spans="6:7" x14ac:dyDescent="0.2">
      <c r="F120" s="20"/>
      <c r="G120" s="20"/>
    </row>
    <row r="121" spans="6:7" x14ac:dyDescent="0.2">
      <c r="F121" s="20"/>
      <c r="G121" s="20"/>
    </row>
    <row r="122" spans="6:7" x14ac:dyDescent="0.2">
      <c r="F122" s="20"/>
      <c r="G122" s="20"/>
    </row>
    <row r="123" spans="6:7" x14ac:dyDescent="0.2">
      <c r="F123" s="20"/>
      <c r="G123" s="20"/>
    </row>
    <row r="124" spans="6:7" x14ac:dyDescent="0.2">
      <c r="F124" s="20"/>
      <c r="G124" s="20"/>
    </row>
    <row r="125" spans="6:7" x14ac:dyDescent="0.2">
      <c r="F125" s="20"/>
      <c r="G125" s="20"/>
    </row>
    <row r="126" spans="6:7" x14ac:dyDescent="0.2">
      <c r="F126" s="20"/>
      <c r="G126" s="20"/>
    </row>
    <row r="127" spans="6:7" x14ac:dyDescent="0.2">
      <c r="F127" s="20"/>
      <c r="G127" s="20"/>
    </row>
    <row r="128" spans="6:7" x14ac:dyDescent="0.2">
      <c r="F128" s="20"/>
      <c r="G128" s="20"/>
    </row>
    <row r="129" spans="6:7" x14ac:dyDescent="0.2">
      <c r="F129" s="20"/>
      <c r="G129" s="20"/>
    </row>
    <row r="130" spans="6:7" x14ac:dyDescent="0.2">
      <c r="F130" s="20"/>
      <c r="G130" s="20"/>
    </row>
    <row r="131" spans="6:7" x14ac:dyDescent="0.2">
      <c r="F131" s="20"/>
      <c r="G131" s="20"/>
    </row>
    <row r="132" spans="6:7" x14ac:dyDescent="0.2">
      <c r="F132" s="20"/>
      <c r="G132" s="20"/>
    </row>
    <row r="133" spans="6:7" x14ac:dyDescent="0.2">
      <c r="F133" s="20"/>
      <c r="G133" s="20"/>
    </row>
    <row r="134" spans="6:7" x14ac:dyDescent="0.2">
      <c r="F134" s="20"/>
      <c r="G134" s="20"/>
    </row>
    <row r="135" spans="6:7" x14ac:dyDescent="0.2">
      <c r="F135" s="20"/>
      <c r="G135" s="20"/>
    </row>
    <row r="136" spans="6:7" x14ac:dyDescent="0.2">
      <c r="F136" s="20"/>
      <c r="G136" s="20"/>
    </row>
    <row r="137" spans="6:7" x14ac:dyDescent="0.2">
      <c r="F137" s="20"/>
      <c r="G137" s="20"/>
    </row>
    <row r="138" spans="6:7" x14ac:dyDescent="0.2">
      <c r="F138" s="20"/>
      <c r="G138" s="20"/>
    </row>
    <row r="139" spans="6:7" x14ac:dyDescent="0.2">
      <c r="F139" s="20"/>
      <c r="G139" s="20"/>
    </row>
    <row r="140" spans="6:7" x14ac:dyDescent="0.2">
      <c r="F140" s="20"/>
      <c r="G140" s="20"/>
    </row>
    <row r="141" spans="6:7" x14ac:dyDescent="0.2">
      <c r="F141" s="20"/>
      <c r="G141" s="20"/>
    </row>
    <row r="142" spans="6:7" x14ac:dyDescent="0.2">
      <c r="F142" s="20"/>
      <c r="G142" s="20"/>
    </row>
    <row r="143" spans="6:7" x14ac:dyDescent="0.2">
      <c r="F143" s="20"/>
      <c r="G143" s="20"/>
    </row>
    <row r="144" spans="6:7" x14ac:dyDescent="0.2">
      <c r="F144" s="20"/>
      <c r="G144" s="20"/>
    </row>
    <row r="145" spans="6:7" x14ac:dyDescent="0.2">
      <c r="F145" s="20"/>
      <c r="G145" s="20"/>
    </row>
    <row r="146" spans="6:7" x14ac:dyDescent="0.2">
      <c r="F146" s="20"/>
      <c r="G146" s="20"/>
    </row>
    <row r="147" spans="6:7" x14ac:dyDescent="0.2">
      <c r="F147" s="20"/>
      <c r="G147" s="20"/>
    </row>
    <row r="148" spans="6:7" x14ac:dyDescent="0.2">
      <c r="F148" s="20"/>
      <c r="G148" s="20"/>
    </row>
    <row r="149" spans="6:7" x14ac:dyDescent="0.2">
      <c r="F149" s="20"/>
      <c r="G149" s="20"/>
    </row>
    <row r="150" spans="6:7" x14ac:dyDescent="0.2">
      <c r="F150" s="20"/>
      <c r="G150" s="20"/>
    </row>
    <row r="151" spans="6:7" x14ac:dyDescent="0.2">
      <c r="F151" s="20"/>
      <c r="G151" s="20"/>
    </row>
    <row r="152" spans="6:7" x14ac:dyDescent="0.2">
      <c r="F152" s="20"/>
      <c r="G152" s="20"/>
    </row>
    <row r="153" spans="6:7" x14ac:dyDescent="0.2">
      <c r="F153" s="20"/>
      <c r="G153" s="20"/>
    </row>
    <row r="154" spans="6:7" x14ac:dyDescent="0.2">
      <c r="F154" s="20"/>
      <c r="G154" s="20"/>
    </row>
    <row r="155" spans="6:7" x14ac:dyDescent="0.2">
      <c r="F155" s="20"/>
      <c r="G155" s="20"/>
    </row>
    <row r="156" spans="6:7" x14ac:dyDescent="0.2">
      <c r="F156" s="20"/>
      <c r="G156" s="20"/>
    </row>
    <row r="157" spans="6:7" x14ac:dyDescent="0.2">
      <c r="F157" s="20"/>
      <c r="G157" s="20"/>
    </row>
    <row r="158" spans="6:7" x14ac:dyDescent="0.2">
      <c r="F158" s="20"/>
      <c r="G158" s="20"/>
    </row>
    <row r="159" spans="6:7" x14ac:dyDescent="0.2">
      <c r="F159" s="20"/>
      <c r="G159" s="20"/>
    </row>
    <row r="160" spans="6:7" x14ac:dyDescent="0.2">
      <c r="F160" s="20"/>
      <c r="G160" s="20"/>
    </row>
    <row r="161" spans="6:7" x14ac:dyDescent="0.2">
      <c r="F161" s="20"/>
      <c r="G161" s="20"/>
    </row>
    <row r="162" spans="6:7" x14ac:dyDescent="0.2">
      <c r="F162" s="20"/>
      <c r="G162" s="20"/>
    </row>
    <row r="163" spans="6:7" x14ac:dyDescent="0.2">
      <c r="F163" s="20"/>
      <c r="G163" s="20"/>
    </row>
    <row r="164" spans="6:7" x14ac:dyDescent="0.2">
      <c r="F164" s="20"/>
      <c r="G164" s="20"/>
    </row>
    <row r="165" spans="6:7" x14ac:dyDescent="0.2">
      <c r="F165" s="20"/>
      <c r="G165" s="20"/>
    </row>
    <row r="166" spans="6:7" x14ac:dyDescent="0.2">
      <c r="F166" s="20"/>
      <c r="G166" s="20"/>
    </row>
    <row r="167" spans="6:7" x14ac:dyDescent="0.2">
      <c r="F167" s="20"/>
      <c r="G167" s="20"/>
    </row>
    <row r="168" spans="6:7" x14ac:dyDescent="0.2">
      <c r="F168" s="20"/>
      <c r="G168" s="20"/>
    </row>
    <row r="169" spans="6:7" x14ac:dyDescent="0.2">
      <c r="F169" s="20"/>
      <c r="G169" s="20"/>
    </row>
    <row r="170" spans="6:7" x14ac:dyDescent="0.2">
      <c r="F170" s="20"/>
      <c r="G170" s="20"/>
    </row>
    <row r="171" spans="6:7" x14ac:dyDescent="0.2">
      <c r="F171" s="20"/>
      <c r="G171" s="20"/>
    </row>
    <row r="172" spans="6:7" x14ac:dyDescent="0.2">
      <c r="F172" s="20"/>
      <c r="G172" s="20"/>
    </row>
    <row r="173" spans="6:7" x14ac:dyDescent="0.2">
      <c r="F173" s="20"/>
      <c r="G173" s="20"/>
    </row>
    <row r="174" spans="6:7" x14ac:dyDescent="0.2">
      <c r="F174" s="20"/>
      <c r="G174" s="20"/>
    </row>
    <row r="175" spans="6:7" x14ac:dyDescent="0.2">
      <c r="F175" s="20"/>
      <c r="G175" s="20"/>
    </row>
    <row r="176" spans="6:7" x14ac:dyDescent="0.2">
      <c r="F176" s="20"/>
      <c r="G176" s="20"/>
    </row>
    <row r="177" spans="6:7" x14ac:dyDescent="0.2">
      <c r="F177" s="20"/>
      <c r="G177" s="20"/>
    </row>
    <row r="178" spans="6:7" x14ac:dyDescent="0.2">
      <c r="F178" s="20"/>
      <c r="G178" s="20"/>
    </row>
    <row r="179" spans="6:7" x14ac:dyDescent="0.2">
      <c r="F179" s="20"/>
      <c r="G179" s="20"/>
    </row>
    <row r="180" spans="6:7" x14ac:dyDescent="0.2">
      <c r="F180" s="20"/>
      <c r="G180" s="20"/>
    </row>
    <row r="181" spans="6:7" x14ac:dyDescent="0.2">
      <c r="F181" s="20"/>
      <c r="G181" s="20"/>
    </row>
    <row r="182" spans="6:7" x14ac:dyDescent="0.2">
      <c r="F182" s="20"/>
      <c r="G182" s="20"/>
    </row>
    <row r="183" spans="6:7" x14ac:dyDescent="0.2">
      <c r="F183" s="20"/>
      <c r="G183" s="20"/>
    </row>
    <row r="184" spans="6:7" x14ac:dyDescent="0.2">
      <c r="F184" s="20"/>
      <c r="G184" s="20"/>
    </row>
    <row r="185" spans="6:7" x14ac:dyDescent="0.2">
      <c r="F185" s="20"/>
      <c r="G185" s="20"/>
    </row>
    <row r="186" spans="6:7" x14ac:dyDescent="0.2">
      <c r="F186" s="20"/>
      <c r="G186" s="20"/>
    </row>
    <row r="187" spans="6:7" x14ac:dyDescent="0.2">
      <c r="F187" s="20"/>
      <c r="G187" s="20"/>
    </row>
    <row r="188" spans="6:7" x14ac:dyDescent="0.2">
      <c r="F188" s="20"/>
      <c r="G188" s="20"/>
    </row>
    <row r="189" spans="6:7" x14ac:dyDescent="0.2">
      <c r="F189" s="20"/>
      <c r="G189" s="20"/>
    </row>
    <row r="190" spans="6:7" x14ac:dyDescent="0.2">
      <c r="F190" s="20"/>
      <c r="G190" s="20"/>
    </row>
    <row r="191" spans="6:7" x14ac:dyDescent="0.2">
      <c r="F191" s="20"/>
      <c r="G191" s="20"/>
    </row>
    <row r="192" spans="6:7" x14ac:dyDescent="0.2">
      <c r="F192" s="20"/>
      <c r="G192" s="20"/>
    </row>
    <row r="193" spans="6:7" x14ac:dyDescent="0.2">
      <c r="F193" s="20"/>
      <c r="G193" s="20"/>
    </row>
    <row r="194" spans="6:7" x14ac:dyDescent="0.2">
      <c r="F194" s="20"/>
      <c r="G194" s="20"/>
    </row>
    <row r="195" spans="6:7" x14ac:dyDescent="0.2">
      <c r="F195" s="20"/>
      <c r="G195" s="20"/>
    </row>
    <row r="196" spans="6:7" x14ac:dyDescent="0.2">
      <c r="F196" s="20"/>
      <c r="G196" s="20"/>
    </row>
    <row r="197" spans="6:7" x14ac:dyDescent="0.2">
      <c r="F197" s="20"/>
      <c r="G197" s="20"/>
    </row>
    <row r="198" spans="6:7" x14ac:dyDescent="0.2">
      <c r="F198" s="20"/>
      <c r="G198" s="20"/>
    </row>
    <row r="199" spans="6:7" x14ac:dyDescent="0.2">
      <c r="F199" s="20"/>
      <c r="G199" s="20"/>
    </row>
    <row r="200" spans="6:7" x14ac:dyDescent="0.2">
      <c r="F200" s="20"/>
      <c r="G200" s="20"/>
    </row>
    <row r="201" spans="6:7" x14ac:dyDescent="0.2">
      <c r="F201" s="20"/>
      <c r="G201" s="20"/>
    </row>
    <row r="202" spans="6:7" x14ac:dyDescent="0.2">
      <c r="F202" s="20"/>
      <c r="G202" s="20"/>
    </row>
    <row r="203" spans="6:7" x14ac:dyDescent="0.2">
      <c r="F203" s="20"/>
      <c r="G203" s="20"/>
    </row>
    <row r="204" spans="6:7" x14ac:dyDescent="0.2">
      <c r="F204" s="20"/>
      <c r="G204" s="20"/>
    </row>
    <row r="205" spans="6:7" x14ac:dyDescent="0.2">
      <c r="F205" s="20"/>
      <c r="G205" s="20"/>
    </row>
    <row r="206" spans="6:7" x14ac:dyDescent="0.2">
      <c r="F206" s="20"/>
      <c r="G206" s="20"/>
    </row>
    <row r="207" spans="6:7" x14ac:dyDescent="0.2">
      <c r="F207" s="20"/>
      <c r="G207" s="20"/>
    </row>
    <row r="208" spans="6:7" x14ac:dyDescent="0.2">
      <c r="F208" s="20"/>
      <c r="G208" s="20"/>
    </row>
    <row r="209" spans="6:7" x14ac:dyDescent="0.2">
      <c r="F209" s="20"/>
      <c r="G209" s="20"/>
    </row>
    <row r="210" spans="6:7" x14ac:dyDescent="0.2">
      <c r="F210" s="20"/>
      <c r="G210" s="20"/>
    </row>
    <row r="211" spans="6:7" x14ac:dyDescent="0.2">
      <c r="F211" s="20"/>
      <c r="G211" s="20"/>
    </row>
    <row r="212" spans="6:7" x14ac:dyDescent="0.2">
      <c r="F212" s="20"/>
      <c r="G212" s="20"/>
    </row>
    <row r="213" spans="6:7" x14ac:dyDescent="0.2">
      <c r="F213" s="20"/>
      <c r="G213" s="20"/>
    </row>
    <row r="214" spans="6:7" x14ac:dyDescent="0.2">
      <c r="F214" s="20"/>
      <c r="G214" s="20"/>
    </row>
    <row r="215" spans="6:7" x14ac:dyDescent="0.2">
      <c r="F215" s="20"/>
      <c r="G215" s="20"/>
    </row>
    <row r="216" spans="6:7" x14ac:dyDescent="0.2">
      <c r="F216" s="20"/>
      <c r="G216" s="20"/>
    </row>
    <row r="217" spans="6:7" x14ac:dyDescent="0.2">
      <c r="F217" s="20"/>
      <c r="G217" s="20"/>
    </row>
    <row r="218" spans="6:7" x14ac:dyDescent="0.2">
      <c r="F218" s="20"/>
      <c r="G218" s="20"/>
    </row>
    <row r="219" spans="6:7" x14ac:dyDescent="0.2">
      <c r="F219" s="20"/>
      <c r="G219" s="20"/>
    </row>
    <row r="220" spans="6:7" x14ac:dyDescent="0.2">
      <c r="F220" s="20"/>
      <c r="G220" s="20"/>
    </row>
    <row r="221" spans="6:7" x14ac:dyDescent="0.2">
      <c r="F221" s="20"/>
      <c r="G221" s="20"/>
    </row>
    <row r="222" spans="6:7" x14ac:dyDescent="0.2">
      <c r="F222" s="20"/>
      <c r="G222" s="20"/>
    </row>
    <row r="223" spans="6:7" x14ac:dyDescent="0.2">
      <c r="F223" s="20"/>
      <c r="G223" s="20"/>
    </row>
    <row r="224" spans="6:7" x14ac:dyDescent="0.2">
      <c r="F224" s="20"/>
      <c r="G224" s="20"/>
    </row>
    <row r="225" spans="6:7" x14ac:dyDescent="0.2">
      <c r="F225" s="20"/>
      <c r="G225" s="20"/>
    </row>
    <row r="226" spans="6:7" x14ac:dyDescent="0.2">
      <c r="F226" s="20"/>
      <c r="G226" s="20"/>
    </row>
    <row r="227" spans="6:7" x14ac:dyDescent="0.2">
      <c r="F227" s="20"/>
      <c r="G227" s="20"/>
    </row>
    <row r="228" spans="6:7" x14ac:dyDescent="0.2">
      <c r="F228" s="20"/>
      <c r="G228" s="20"/>
    </row>
    <row r="229" spans="6:7" x14ac:dyDescent="0.2">
      <c r="F229" s="20"/>
      <c r="G229" s="20"/>
    </row>
    <row r="230" spans="6:7" x14ac:dyDescent="0.2">
      <c r="F230" s="20"/>
      <c r="G230" s="20"/>
    </row>
    <row r="231" spans="6:7" x14ac:dyDescent="0.2">
      <c r="F231" s="20"/>
      <c r="G231" s="20"/>
    </row>
    <row r="232" spans="6:7" x14ac:dyDescent="0.2">
      <c r="F232" s="20"/>
      <c r="G232" s="20"/>
    </row>
    <row r="233" spans="6:7" x14ac:dyDescent="0.2">
      <c r="F233" s="20"/>
      <c r="G233" s="20"/>
    </row>
    <row r="234" spans="6:7" x14ac:dyDescent="0.2">
      <c r="F234" s="20"/>
      <c r="G234" s="20"/>
    </row>
    <row r="235" spans="6:7" x14ac:dyDescent="0.2">
      <c r="F235" s="20"/>
      <c r="G235" s="20"/>
    </row>
    <row r="236" spans="6:7" x14ac:dyDescent="0.2">
      <c r="F236" s="20"/>
      <c r="G236" s="20"/>
    </row>
    <row r="237" spans="6:7" x14ac:dyDescent="0.2">
      <c r="F237" s="20"/>
      <c r="G237" s="20"/>
    </row>
    <row r="238" spans="6:7" x14ac:dyDescent="0.2">
      <c r="F238" s="20"/>
      <c r="G238" s="20"/>
    </row>
    <row r="239" spans="6:7" x14ac:dyDescent="0.2">
      <c r="F239" s="20"/>
      <c r="G239" s="20"/>
    </row>
    <row r="240" spans="6:7" x14ac:dyDescent="0.2">
      <c r="F240" s="20"/>
      <c r="G240" s="20"/>
    </row>
    <row r="241" spans="6:7" x14ac:dyDescent="0.2">
      <c r="F241" s="20"/>
      <c r="G241" s="20"/>
    </row>
    <row r="242" spans="6:7" x14ac:dyDescent="0.2">
      <c r="F242" s="20"/>
      <c r="G242" s="20"/>
    </row>
    <row r="243" spans="6:7" x14ac:dyDescent="0.2">
      <c r="F243" s="20"/>
      <c r="G243" s="20"/>
    </row>
    <row r="244" spans="6:7" x14ac:dyDescent="0.2">
      <c r="F244" s="20"/>
      <c r="G244" s="20"/>
    </row>
    <row r="245" spans="6:7" x14ac:dyDescent="0.2">
      <c r="F245" s="20"/>
      <c r="G245" s="20"/>
    </row>
    <row r="246" spans="6:7" x14ac:dyDescent="0.2">
      <c r="F246" s="20"/>
      <c r="G246" s="20"/>
    </row>
    <row r="247" spans="6:7" x14ac:dyDescent="0.2">
      <c r="F247" s="20"/>
      <c r="G247" s="20"/>
    </row>
    <row r="248" spans="6:7" x14ac:dyDescent="0.2">
      <c r="F248" s="20"/>
      <c r="G248" s="20"/>
    </row>
    <row r="249" spans="6:7" x14ac:dyDescent="0.2">
      <c r="F249" s="20"/>
      <c r="G249" s="20"/>
    </row>
    <row r="250" spans="6:7" x14ac:dyDescent="0.2">
      <c r="F250" s="20"/>
      <c r="G250" s="20"/>
    </row>
    <row r="251" spans="6:7" x14ac:dyDescent="0.2">
      <c r="F251" s="20"/>
      <c r="G251" s="20"/>
    </row>
    <row r="252" spans="6:7" x14ac:dyDescent="0.2">
      <c r="F252" s="20"/>
      <c r="G252" s="20"/>
    </row>
    <row r="253" spans="6:7" x14ac:dyDescent="0.2">
      <c r="F253" s="20"/>
      <c r="G253" s="20"/>
    </row>
    <row r="254" spans="6:7" x14ac:dyDescent="0.2">
      <c r="F254" s="20"/>
      <c r="G254" s="20"/>
    </row>
    <row r="255" spans="6:7" x14ac:dyDescent="0.2">
      <c r="F255" s="20"/>
      <c r="G255" s="20"/>
    </row>
    <row r="256" spans="6:7" x14ac:dyDescent="0.2">
      <c r="F256" s="20"/>
      <c r="G256" s="20"/>
    </row>
    <row r="257" spans="6:7" x14ac:dyDescent="0.2">
      <c r="F257" s="20"/>
      <c r="G257" s="20"/>
    </row>
    <row r="258" spans="6:7" x14ac:dyDescent="0.2">
      <c r="F258" s="20"/>
      <c r="G258" s="20"/>
    </row>
    <row r="259" spans="6:7" x14ac:dyDescent="0.2">
      <c r="F259" s="20"/>
      <c r="G259" s="20"/>
    </row>
    <row r="260" spans="6:7" x14ac:dyDescent="0.2">
      <c r="F260" s="20"/>
      <c r="G260" s="20"/>
    </row>
    <row r="261" spans="6:7" x14ac:dyDescent="0.2">
      <c r="F261" s="20"/>
      <c r="G261" s="20"/>
    </row>
    <row r="262" spans="6:7" x14ac:dyDescent="0.2">
      <c r="F262" s="20"/>
      <c r="G262" s="20"/>
    </row>
    <row r="263" spans="6:7" x14ac:dyDescent="0.2">
      <c r="F263" s="20"/>
      <c r="G263" s="20"/>
    </row>
    <row r="264" spans="6:7" x14ac:dyDescent="0.2">
      <c r="F264" s="20"/>
      <c r="G264" s="20"/>
    </row>
    <row r="265" spans="6:7" x14ac:dyDescent="0.2">
      <c r="F265" s="20"/>
      <c r="G265" s="20"/>
    </row>
    <row r="266" spans="6:7" x14ac:dyDescent="0.2">
      <c r="F266" s="20"/>
      <c r="G266" s="20"/>
    </row>
    <row r="267" spans="6:7" x14ac:dyDescent="0.2">
      <c r="F267" s="20"/>
      <c r="G267" s="20"/>
    </row>
    <row r="268" spans="6:7" x14ac:dyDescent="0.2">
      <c r="F268" s="20"/>
      <c r="G268" s="20"/>
    </row>
    <row r="269" spans="6:7" x14ac:dyDescent="0.2">
      <c r="F269" s="20"/>
      <c r="G269" s="20"/>
    </row>
    <row r="270" spans="6:7" x14ac:dyDescent="0.2">
      <c r="F270" s="20"/>
      <c r="G270" s="20"/>
    </row>
    <row r="271" spans="6:7" x14ac:dyDescent="0.2">
      <c r="F271" s="20"/>
      <c r="G271" s="20"/>
    </row>
    <row r="272" spans="6:7" x14ac:dyDescent="0.2">
      <c r="F272" s="20"/>
      <c r="G272" s="20"/>
    </row>
    <row r="273" spans="6:7" x14ac:dyDescent="0.2">
      <c r="F273" s="20"/>
      <c r="G273" s="20"/>
    </row>
    <row r="274" spans="6:7" x14ac:dyDescent="0.2">
      <c r="F274" s="20"/>
      <c r="G274" s="20"/>
    </row>
    <row r="275" spans="6:7" x14ac:dyDescent="0.2">
      <c r="F275" s="20"/>
      <c r="G275" s="20"/>
    </row>
    <row r="276" spans="6:7" x14ac:dyDescent="0.2">
      <c r="F276" s="20"/>
      <c r="G276" s="20"/>
    </row>
    <row r="277" spans="6:7" x14ac:dyDescent="0.2">
      <c r="F277" s="20"/>
      <c r="G277" s="20"/>
    </row>
    <row r="278" spans="6:7" x14ac:dyDescent="0.2">
      <c r="F278" s="20"/>
      <c r="G278" s="20"/>
    </row>
    <row r="279" spans="6:7" x14ac:dyDescent="0.2">
      <c r="F279" s="20"/>
      <c r="G279" s="20"/>
    </row>
    <row r="280" spans="6:7" x14ac:dyDescent="0.2">
      <c r="F280" s="20"/>
      <c r="G280" s="20"/>
    </row>
    <row r="281" spans="6:7" x14ac:dyDescent="0.2">
      <c r="F281" s="20"/>
      <c r="G281" s="20"/>
    </row>
    <row r="282" spans="6:7" x14ac:dyDescent="0.2">
      <c r="F282" s="20"/>
      <c r="G282" s="20"/>
    </row>
    <row r="283" spans="6:7" x14ac:dyDescent="0.2">
      <c r="F283" s="20"/>
      <c r="G283" s="20"/>
    </row>
    <row r="284" spans="6:7" x14ac:dyDescent="0.2">
      <c r="F284" s="20"/>
      <c r="G284" s="20"/>
    </row>
    <row r="285" spans="6:7" x14ac:dyDescent="0.2">
      <c r="F285" s="20"/>
      <c r="G285" s="20"/>
    </row>
    <row r="286" spans="6:7" x14ac:dyDescent="0.2">
      <c r="F286" s="20"/>
      <c r="G286" s="20"/>
    </row>
    <row r="287" spans="6:7" x14ac:dyDescent="0.2">
      <c r="F287" s="20"/>
      <c r="G287" s="20"/>
    </row>
    <row r="288" spans="6:7" x14ac:dyDescent="0.2">
      <c r="F288" s="20"/>
      <c r="G288" s="20"/>
    </row>
    <row r="289" spans="6:7" x14ac:dyDescent="0.2">
      <c r="F289" s="20"/>
      <c r="G289" s="20"/>
    </row>
    <row r="290" spans="6:7" x14ac:dyDescent="0.2">
      <c r="F290" s="20"/>
      <c r="G290" s="20"/>
    </row>
    <row r="291" spans="6:7" x14ac:dyDescent="0.2">
      <c r="F291" s="20"/>
      <c r="G291" s="20"/>
    </row>
    <row r="292" spans="6:7" x14ac:dyDescent="0.2">
      <c r="F292" s="20"/>
      <c r="G292" s="20"/>
    </row>
    <row r="293" spans="6:7" x14ac:dyDescent="0.2">
      <c r="F293" s="20"/>
      <c r="G293" s="20"/>
    </row>
    <row r="294" spans="6:7" x14ac:dyDescent="0.2">
      <c r="F294" s="20"/>
      <c r="G294" s="20"/>
    </row>
    <row r="295" spans="6:7" x14ac:dyDescent="0.2">
      <c r="F295" s="20"/>
      <c r="G295" s="20"/>
    </row>
    <row r="296" spans="6:7" x14ac:dyDescent="0.2">
      <c r="F296" s="20"/>
      <c r="G296" s="20"/>
    </row>
    <row r="297" spans="6:7" x14ac:dyDescent="0.2">
      <c r="F297" s="20"/>
      <c r="G297" s="20"/>
    </row>
    <row r="298" spans="6:7" x14ac:dyDescent="0.2">
      <c r="F298" s="20"/>
      <c r="G298" s="20"/>
    </row>
    <row r="299" spans="6:7" x14ac:dyDescent="0.2">
      <c r="F299" s="20"/>
      <c r="G299" s="20"/>
    </row>
    <row r="300" spans="6:7" x14ac:dyDescent="0.2">
      <c r="F300" s="20"/>
      <c r="G300" s="20"/>
    </row>
    <row r="301" spans="6:7" x14ac:dyDescent="0.2">
      <c r="F301" s="20"/>
      <c r="G301" s="20"/>
    </row>
    <row r="302" spans="6:7" x14ac:dyDescent="0.2">
      <c r="F302" s="20"/>
      <c r="G302" s="20"/>
    </row>
    <row r="303" spans="6:7" x14ac:dyDescent="0.2">
      <c r="F303" s="20"/>
      <c r="G303" s="20"/>
    </row>
    <row r="304" spans="6:7" x14ac:dyDescent="0.2">
      <c r="F304" s="20"/>
      <c r="G304" s="20"/>
    </row>
    <row r="305" spans="6:7" x14ac:dyDescent="0.2">
      <c r="F305" s="20"/>
      <c r="G305" s="20"/>
    </row>
    <row r="306" spans="6:7" x14ac:dyDescent="0.2">
      <c r="F306" s="20"/>
      <c r="G306" s="20"/>
    </row>
    <row r="307" spans="6:7" x14ac:dyDescent="0.2">
      <c r="F307" s="20"/>
      <c r="G307" s="20"/>
    </row>
    <row r="308" spans="6:7" x14ac:dyDescent="0.2">
      <c r="F308" s="20"/>
      <c r="G308" s="20"/>
    </row>
    <row r="309" spans="6:7" x14ac:dyDescent="0.2">
      <c r="F309" s="20"/>
      <c r="G309" s="20"/>
    </row>
    <row r="310" spans="6:7" x14ac:dyDescent="0.2">
      <c r="F310" s="20"/>
      <c r="G310" s="20"/>
    </row>
    <row r="311" spans="6:7" x14ac:dyDescent="0.2">
      <c r="F311" s="20"/>
      <c r="G311" s="20"/>
    </row>
    <row r="312" spans="6:7" x14ac:dyDescent="0.2">
      <c r="F312" s="20"/>
      <c r="G312" s="20"/>
    </row>
    <row r="313" spans="6:7" x14ac:dyDescent="0.2">
      <c r="F313" s="20"/>
      <c r="G313" s="20"/>
    </row>
    <row r="314" spans="6:7" x14ac:dyDescent="0.2">
      <c r="F314" s="20"/>
      <c r="G314" s="20"/>
    </row>
    <row r="315" spans="6:7" x14ac:dyDescent="0.2">
      <c r="F315" s="20"/>
      <c r="G315" s="20"/>
    </row>
    <row r="316" spans="6:7" x14ac:dyDescent="0.2">
      <c r="F316" s="20"/>
      <c r="G316" s="20"/>
    </row>
    <row r="317" spans="6:7" x14ac:dyDescent="0.2">
      <c r="F317" s="20"/>
      <c r="G317" s="20"/>
    </row>
    <row r="318" spans="6:7" x14ac:dyDescent="0.2">
      <c r="F318" s="20"/>
      <c r="G318" s="20"/>
    </row>
    <row r="319" spans="6:7" x14ac:dyDescent="0.2">
      <c r="F319" s="20"/>
      <c r="G319" s="20"/>
    </row>
    <row r="320" spans="6:7" x14ac:dyDescent="0.2">
      <c r="F320" s="20"/>
      <c r="G320" s="20"/>
    </row>
    <row r="321" spans="6:7" x14ac:dyDescent="0.2">
      <c r="F321" s="20"/>
      <c r="G321" s="20"/>
    </row>
    <row r="322" spans="6:7" x14ac:dyDescent="0.2">
      <c r="F322" s="20"/>
      <c r="G322" s="20"/>
    </row>
    <row r="323" spans="6:7" x14ac:dyDescent="0.2">
      <c r="F323" s="20"/>
      <c r="G323" s="20"/>
    </row>
    <row r="324" spans="6:7" x14ac:dyDescent="0.2">
      <c r="F324" s="20"/>
      <c r="G324" s="20"/>
    </row>
    <row r="325" spans="6:7" x14ac:dyDescent="0.2">
      <c r="F325" s="20"/>
      <c r="G325" s="20"/>
    </row>
    <row r="326" spans="6:7" x14ac:dyDescent="0.2">
      <c r="F326" s="20"/>
      <c r="G326" s="20"/>
    </row>
    <row r="327" spans="6:7" x14ac:dyDescent="0.2">
      <c r="F327" s="20"/>
      <c r="G327" s="20"/>
    </row>
    <row r="328" spans="6:7" x14ac:dyDescent="0.2">
      <c r="F328" s="20"/>
      <c r="G328" s="20"/>
    </row>
    <row r="329" spans="6:7" x14ac:dyDescent="0.2">
      <c r="F329" s="20"/>
      <c r="G329" s="20"/>
    </row>
    <row r="330" spans="6:7" x14ac:dyDescent="0.2">
      <c r="F330" s="20"/>
      <c r="G330" s="20"/>
    </row>
    <row r="331" spans="6:7" x14ac:dyDescent="0.2">
      <c r="F331" s="20"/>
      <c r="G331" s="20"/>
    </row>
    <row r="332" spans="6:7" x14ac:dyDescent="0.2">
      <c r="F332" s="20"/>
      <c r="G332" s="20"/>
    </row>
    <row r="333" spans="6:7" x14ac:dyDescent="0.2">
      <c r="F333" s="20"/>
      <c r="G333" s="20"/>
    </row>
    <row r="334" spans="6:7" x14ac:dyDescent="0.2">
      <c r="F334" s="20"/>
      <c r="G334" s="20"/>
    </row>
    <row r="335" spans="6:7" x14ac:dyDescent="0.2">
      <c r="F335" s="20"/>
      <c r="G335" s="20"/>
    </row>
    <row r="336" spans="6:7" x14ac:dyDescent="0.2">
      <c r="F336" s="20"/>
      <c r="G336" s="20"/>
    </row>
    <row r="337" spans="6:7" x14ac:dyDescent="0.2">
      <c r="F337" s="20"/>
      <c r="G337" s="20"/>
    </row>
    <row r="338" spans="6:7" x14ac:dyDescent="0.2">
      <c r="F338" s="20"/>
      <c r="G338" s="20"/>
    </row>
    <row r="339" spans="6:7" x14ac:dyDescent="0.2">
      <c r="F339" s="20"/>
      <c r="G339" s="20"/>
    </row>
    <row r="340" spans="6:7" x14ac:dyDescent="0.2">
      <c r="F340" s="20"/>
      <c r="G340" s="20"/>
    </row>
    <row r="341" spans="6:7" x14ac:dyDescent="0.2">
      <c r="F341" s="20"/>
      <c r="G341" s="20"/>
    </row>
    <row r="342" spans="6:7" x14ac:dyDescent="0.2">
      <c r="F342" s="20"/>
      <c r="G342" s="20"/>
    </row>
    <row r="343" spans="6:7" x14ac:dyDescent="0.2">
      <c r="F343" s="20"/>
      <c r="G343" s="20"/>
    </row>
    <row r="344" spans="6:7" x14ac:dyDescent="0.2">
      <c r="F344" s="20"/>
      <c r="G344" s="20"/>
    </row>
    <row r="345" spans="6:7" x14ac:dyDescent="0.2">
      <c r="F345" s="20"/>
      <c r="G345" s="20"/>
    </row>
    <row r="346" spans="6:7" x14ac:dyDescent="0.2">
      <c r="F346" s="20"/>
      <c r="G346" s="20"/>
    </row>
    <row r="347" spans="6:7" x14ac:dyDescent="0.2">
      <c r="F347" s="20"/>
      <c r="G347" s="20"/>
    </row>
    <row r="348" spans="6:7" x14ac:dyDescent="0.2">
      <c r="F348" s="20"/>
      <c r="G348" s="20"/>
    </row>
    <row r="349" spans="6:7" x14ac:dyDescent="0.2">
      <c r="F349" s="20"/>
      <c r="G349" s="20"/>
    </row>
    <row r="350" spans="6:7" x14ac:dyDescent="0.2">
      <c r="F350" s="20"/>
      <c r="G350" s="20"/>
    </row>
    <row r="351" spans="6:7" x14ac:dyDescent="0.2">
      <c r="F351" s="20"/>
      <c r="G351" s="20"/>
    </row>
    <row r="352" spans="6:7" x14ac:dyDescent="0.2">
      <c r="F352" s="20"/>
      <c r="G352" s="20"/>
    </row>
    <row r="353" spans="6:7" x14ac:dyDescent="0.2">
      <c r="F353" s="20"/>
      <c r="G353" s="20"/>
    </row>
    <row r="354" spans="6:7" x14ac:dyDescent="0.2">
      <c r="F354" s="20"/>
      <c r="G354" s="20"/>
    </row>
    <row r="355" spans="6:7" x14ac:dyDescent="0.2">
      <c r="F355" s="20"/>
      <c r="G355" s="20"/>
    </row>
    <row r="356" spans="6:7" x14ac:dyDescent="0.2">
      <c r="F356" s="20"/>
      <c r="G356" s="20"/>
    </row>
    <row r="357" spans="6:7" x14ac:dyDescent="0.2">
      <c r="F357" s="20"/>
      <c r="G357" s="20"/>
    </row>
    <row r="358" spans="6:7" x14ac:dyDescent="0.2">
      <c r="F358" s="20"/>
      <c r="G358" s="20"/>
    </row>
    <row r="359" spans="6:7" x14ac:dyDescent="0.2">
      <c r="F359" s="20"/>
      <c r="G359" s="20"/>
    </row>
    <row r="360" spans="6:7" x14ac:dyDescent="0.2">
      <c r="F360" s="20"/>
      <c r="G360" s="20"/>
    </row>
    <row r="361" spans="6:7" x14ac:dyDescent="0.2">
      <c r="F361" s="20"/>
      <c r="G361" s="20"/>
    </row>
    <row r="362" spans="6:7" x14ac:dyDescent="0.2">
      <c r="F362" s="20"/>
      <c r="G362" s="20"/>
    </row>
    <row r="363" spans="6:7" x14ac:dyDescent="0.2">
      <c r="F363" s="20"/>
      <c r="G363" s="20"/>
    </row>
    <row r="364" spans="6:7" x14ac:dyDescent="0.2">
      <c r="F364" s="20"/>
      <c r="G364" s="20"/>
    </row>
    <row r="365" spans="6:7" x14ac:dyDescent="0.2">
      <c r="F365" s="20"/>
      <c r="G365" s="20"/>
    </row>
    <row r="366" spans="6:7" x14ac:dyDescent="0.2">
      <c r="F366" s="20"/>
      <c r="G366" s="20"/>
    </row>
    <row r="367" spans="6:7" x14ac:dyDescent="0.2">
      <c r="F367" s="20"/>
      <c r="G367" s="20"/>
    </row>
    <row r="368" spans="6:7" x14ac:dyDescent="0.2">
      <c r="F368" s="20"/>
      <c r="G368" s="20"/>
    </row>
    <row r="369" spans="6:7" x14ac:dyDescent="0.2">
      <c r="F369" s="20"/>
      <c r="G369" s="20"/>
    </row>
    <row r="370" spans="6:7" x14ac:dyDescent="0.2">
      <c r="F370" s="20"/>
      <c r="G370" s="20"/>
    </row>
    <row r="371" spans="6:7" x14ac:dyDescent="0.2">
      <c r="F371" s="20"/>
      <c r="G371" s="20"/>
    </row>
    <row r="372" spans="6:7" x14ac:dyDescent="0.2">
      <c r="F372" s="20"/>
      <c r="G372" s="20"/>
    </row>
    <row r="373" spans="6:7" x14ac:dyDescent="0.2">
      <c r="F373" s="20"/>
      <c r="G373" s="20"/>
    </row>
    <row r="374" spans="6:7" x14ac:dyDescent="0.2">
      <c r="F374" s="20"/>
      <c r="G374" s="20"/>
    </row>
    <row r="375" spans="6:7" x14ac:dyDescent="0.2">
      <c r="F375" s="20"/>
      <c r="G375" s="20"/>
    </row>
    <row r="376" spans="6:7" x14ac:dyDescent="0.2">
      <c r="F376" s="20"/>
      <c r="G376" s="20"/>
    </row>
    <row r="377" spans="6:7" x14ac:dyDescent="0.2">
      <c r="F377" s="20"/>
      <c r="G377" s="20"/>
    </row>
    <row r="378" spans="6:7" x14ac:dyDescent="0.2">
      <c r="F378" s="20"/>
      <c r="G378" s="20"/>
    </row>
    <row r="379" spans="6:7" x14ac:dyDescent="0.2">
      <c r="F379" s="20"/>
      <c r="G379" s="20"/>
    </row>
    <row r="380" spans="6:7" x14ac:dyDescent="0.2">
      <c r="F380" s="20"/>
      <c r="G380" s="20"/>
    </row>
    <row r="381" spans="6:7" x14ac:dyDescent="0.2">
      <c r="F381" s="20"/>
      <c r="G381" s="20"/>
    </row>
    <row r="382" spans="6:7" x14ac:dyDescent="0.2">
      <c r="F382" s="20"/>
      <c r="G382" s="20"/>
    </row>
    <row r="383" spans="6:7" x14ac:dyDescent="0.2">
      <c r="F383" s="20"/>
      <c r="G383" s="20"/>
    </row>
    <row r="384" spans="6:7" x14ac:dyDescent="0.2">
      <c r="F384" s="20"/>
      <c r="G384" s="20"/>
    </row>
    <row r="385" spans="6:7" x14ac:dyDescent="0.2">
      <c r="F385" s="20"/>
      <c r="G385" s="20"/>
    </row>
    <row r="386" spans="6:7" x14ac:dyDescent="0.2">
      <c r="F386" s="20"/>
      <c r="G386" s="20"/>
    </row>
    <row r="387" spans="6:7" x14ac:dyDescent="0.2">
      <c r="F387" s="20"/>
      <c r="G387" s="20"/>
    </row>
    <row r="388" spans="6:7" x14ac:dyDescent="0.2">
      <c r="F388" s="20"/>
      <c r="G388" s="20"/>
    </row>
    <row r="389" spans="6:7" x14ac:dyDescent="0.2">
      <c r="F389" s="20"/>
      <c r="G389" s="20"/>
    </row>
    <row r="390" spans="6:7" x14ac:dyDescent="0.2">
      <c r="F390" s="20"/>
      <c r="G390" s="20"/>
    </row>
    <row r="391" spans="6:7" x14ac:dyDescent="0.2">
      <c r="F391" s="20"/>
      <c r="G391" s="20"/>
    </row>
    <row r="392" spans="6:7" x14ac:dyDescent="0.2">
      <c r="F392" s="20"/>
      <c r="G392" s="20"/>
    </row>
    <row r="393" spans="6:7" x14ac:dyDescent="0.2">
      <c r="F393" s="20"/>
      <c r="G393" s="20"/>
    </row>
    <row r="394" spans="6:7" x14ac:dyDescent="0.2">
      <c r="F394" s="20"/>
      <c r="G394" s="20"/>
    </row>
    <row r="395" spans="6:7" x14ac:dyDescent="0.2">
      <c r="F395" s="20"/>
      <c r="G395" s="20"/>
    </row>
    <row r="396" spans="6:7" x14ac:dyDescent="0.2">
      <c r="F396" s="20"/>
      <c r="G396" s="20"/>
    </row>
    <row r="397" spans="6:7" x14ac:dyDescent="0.2">
      <c r="F397" s="20"/>
      <c r="G397" s="20"/>
    </row>
    <row r="398" spans="6:7" x14ac:dyDescent="0.2">
      <c r="F398" s="20"/>
      <c r="G398" s="20"/>
    </row>
    <row r="399" spans="6:7" x14ac:dyDescent="0.2">
      <c r="F399" s="20"/>
      <c r="G399" s="20"/>
    </row>
    <row r="400" spans="6:7" x14ac:dyDescent="0.2">
      <c r="F400" s="20"/>
      <c r="G400" s="20"/>
    </row>
    <row r="401" spans="6:7" x14ac:dyDescent="0.2">
      <c r="F401" s="20"/>
      <c r="G401" s="20"/>
    </row>
    <row r="402" spans="6:7" x14ac:dyDescent="0.2">
      <c r="F402" s="20"/>
      <c r="G402" s="20"/>
    </row>
    <row r="403" spans="6:7" x14ac:dyDescent="0.2">
      <c r="F403" s="20"/>
      <c r="G403" s="20"/>
    </row>
    <row r="404" spans="6:7" x14ac:dyDescent="0.2">
      <c r="F404" s="20"/>
      <c r="G404" s="20"/>
    </row>
    <row r="405" spans="6:7" x14ac:dyDescent="0.2">
      <c r="F405" s="20"/>
      <c r="G405" s="20"/>
    </row>
    <row r="406" spans="6:7" x14ac:dyDescent="0.2">
      <c r="F406" s="20"/>
      <c r="G406" s="20"/>
    </row>
    <row r="407" spans="6:7" x14ac:dyDescent="0.2">
      <c r="F407" s="20"/>
      <c r="G407" s="20"/>
    </row>
    <row r="408" spans="6:7" x14ac:dyDescent="0.2">
      <c r="F408" s="20"/>
      <c r="G408" s="20"/>
    </row>
    <row r="409" spans="6:7" x14ac:dyDescent="0.2">
      <c r="F409" s="20"/>
      <c r="G409" s="20"/>
    </row>
    <row r="410" spans="6:7" x14ac:dyDescent="0.2">
      <c r="F410" s="20"/>
      <c r="G410" s="20"/>
    </row>
    <row r="411" spans="6:7" x14ac:dyDescent="0.2">
      <c r="F411" s="20"/>
      <c r="G411" s="20"/>
    </row>
    <row r="412" spans="6:7" x14ac:dyDescent="0.2">
      <c r="F412" s="20"/>
      <c r="G412" s="20"/>
    </row>
    <row r="413" spans="6:7" x14ac:dyDescent="0.2">
      <c r="F413" s="20"/>
      <c r="G413" s="20"/>
    </row>
    <row r="414" spans="6:7" x14ac:dyDescent="0.2">
      <c r="F414" s="20"/>
      <c r="G414" s="20"/>
    </row>
    <row r="415" spans="6:7" x14ac:dyDescent="0.2">
      <c r="F415" s="20"/>
      <c r="G415" s="20"/>
    </row>
    <row r="416" spans="6:7" x14ac:dyDescent="0.2">
      <c r="F416" s="20"/>
      <c r="G416" s="20"/>
    </row>
    <row r="417" spans="6:7" x14ac:dyDescent="0.2">
      <c r="F417" s="20"/>
      <c r="G417" s="20"/>
    </row>
    <row r="418" spans="6:7" x14ac:dyDescent="0.2">
      <c r="F418" s="20"/>
      <c r="G418" s="20"/>
    </row>
    <row r="419" spans="6:7" x14ac:dyDescent="0.2">
      <c r="F419" s="20"/>
      <c r="G419" s="20"/>
    </row>
    <row r="420" spans="6:7" x14ac:dyDescent="0.2">
      <c r="F420" s="20"/>
      <c r="G420" s="20"/>
    </row>
    <row r="421" spans="6:7" x14ac:dyDescent="0.2">
      <c r="F421" s="20"/>
      <c r="G421" s="20"/>
    </row>
    <row r="422" spans="6:7" x14ac:dyDescent="0.2">
      <c r="F422" s="20"/>
      <c r="G422" s="20"/>
    </row>
    <row r="423" spans="6:7" x14ac:dyDescent="0.2">
      <c r="F423" s="20"/>
      <c r="G423" s="20"/>
    </row>
    <row r="424" spans="6:7" x14ac:dyDescent="0.2">
      <c r="F424" s="20"/>
      <c r="G424" s="20"/>
    </row>
    <row r="425" spans="6:7" x14ac:dyDescent="0.2">
      <c r="F425" s="20"/>
      <c r="G425" s="20"/>
    </row>
    <row r="426" spans="6:7" x14ac:dyDescent="0.2">
      <c r="F426" s="20"/>
      <c r="G426" s="20"/>
    </row>
    <row r="427" spans="6:7" x14ac:dyDescent="0.2">
      <c r="F427" s="20"/>
      <c r="G427" s="20"/>
    </row>
    <row r="428" spans="6:7" x14ac:dyDescent="0.2">
      <c r="F428" s="20"/>
      <c r="G428" s="20"/>
    </row>
    <row r="429" spans="6:7" x14ac:dyDescent="0.2">
      <c r="F429" s="20"/>
      <c r="G429" s="20"/>
    </row>
    <row r="430" spans="6:7" x14ac:dyDescent="0.2">
      <c r="F430" s="20"/>
      <c r="G430" s="20"/>
    </row>
    <row r="431" spans="6:7" x14ac:dyDescent="0.2">
      <c r="F431" s="20"/>
      <c r="G431" s="20"/>
    </row>
    <row r="432" spans="6:7" x14ac:dyDescent="0.2">
      <c r="F432" s="20"/>
      <c r="G432" s="20"/>
    </row>
    <row r="433" spans="6:7" x14ac:dyDescent="0.2">
      <c r="F433" s="20"/>
      <c r="G433" s="20"/>
    </row>
    <row r="434" spans="6:7" x14ac:dyDescent="0.2">
      <c r="F434" s="20"/>
      <c r="G434" s="20"/>
    </row>
    <row r="435" spans="6:7" x14ac:dyDescent="0.2">
      <c r="F435" s="20"/>
      <c r="G435" s="20"/>
    </row>
    <row r="436" spans="6:7" x14ac:dyDescent="0.2">
      <c r="F436" s="20"/>
      <c r="G436" s="20"/>
    </row>
    <row r="437" spans="6:7" x14ac:dyDescent="0.2">
      <c r="F437" s="20"/>
      <c r="G437" s="20"/>
    </row>
    <row r="438" spans="6:7" x14ac:dyDescent="0.2">
      <c r="F438" s="20"/>
      <c r="G438" s="20"/>
    </row>
    <row r="439" spans="6:7" x14ac:dyDescent="0.2">
      <c r="F439" s="20"/>
      <c r="G439" s="20"/>
    </row>
    <row r="440" spans="6:7" x14ac:dyDescent="0.2">
      <c r="F440" s="20"/>
      <c r="G440" s="20"/>
    </row>
    <row r="441" spans="6:7" x14ac:dyDescent="0.2">
      <c r="F441" s="20"/>
      <c r="G441" s="20"/>
    </row>
    <row r="442" spans="6:7" x14ac:dyDescent="0.2">
      <c r="F442" s="20"/>
      <c r="G442" s="20"/>
    </row>
    <row r="443" spans="6:7" x14ac:dyDescent="0.2">
      <c r="F443" s="20"/>
      <c r="G443" s="20"/>
    </row>
    <row r="444" spans="6:7" x14ac:dyDescent="0.2">
      <c r="F444" s="20"/>
      <c r="G444" s="20"/>
    </row>
    <row r="445" spans="6:7" x14ac:dyDescent="0.2">
      <c r="F445" s="20"/>
      <c r="G445" s="20"/>
    </row>
    <row r="446" spans="6:7" x14ac:dyDescent="0.2">
      <c r="F446" s="20"/>
      <c r="G446" s="20"/>
    </row>
    <row r="447" spans="6:7" x14ac:dyDescent="0.2">
      <c r="F447" s="20"/>
      <c r="G447" s="20"/>
    </row>
    <row r="448" spans="6:7" x14ac:dyDescent="0.2">
      <c r="F448" s="20"/>
      <c r="G448" s="20"/>
    </row>
    <row r="449" spans="6:7" x14ac:dyDescent="0.2">
      <c r="F449" s="20"/>
      <c r="G449" s="20"/>
    </row>
    <row r="450" spans="6:7" x14ac:dyDescent="0.2">
      <c r="F450" s="20"/>
      <c r="G450" s="20"/>
    </row>
    <row r="451" spans="6:7" x14ac:dyDescent="0.2">
      <c r="F451" s="20"/>
      <c r="G451" s="20"/>
    </row>
    <row r="452" spans="6:7" x14ac:dyDescent="0.2">
      <c r="F452" s="20"/>
      <c r="G452" s="20"/>
    </row>
    <row r="453" spans="6:7" x14ac:dyDescent="0.2">
      <c r="F453" s="20"/>
      <c r="G453" s="20"/>
    </row>
    <row r="454" spans="6:7" x14ac:dyDescent="0.2">
      <c r="F454" s="20"/>
      <c r="G454" s="20"/>
    </row>
    <row r="455" spans="6:7" x14ac:dyDescent="0.2">
      <c r="F455" s="20"/>
      <c r="G455" s="20"/>
    </row>
    <row r="456" spans="6:7" x14ac:dyDescent="0.2">
      <c r="F456" s="20"/>
      <c r="G456" s="20"/>
    </row>
    <row r="457" spans="6:7" x14ac:dyDescent="0.2">
      <c r="F457" s="20"/>
      <c r="G457" s="20"/>
    </row>
    <row r="458" spans="6:7" x14ac:dyDescent="0.2">
      <c r="F458" s="20"/>
      <c r="G458" s="20"/>
    </row>
    <row r="459" spans="6:7" x14ac:dyDescent="0.2">
      <c r="F459" s="20"/>
      <c r="G459" s="20"/>
    </row>
    <row r="460" spans="6:7" x14ac:dyDescent="0.2">
      <c r="F460" s="20"/>
      <c r="G460" s="20"/>
    </row>
    <row r="461" spans="6:7" x14ac:dyDescent="0.2">
      <c r="F461" s="20"/>
      <c r="G461" s="20"/>
    </row>
    <row r="462" spans="6:7" x14ac:dyDescent="0.2">
      <c r="F462" s="20"/>
      <c r="G462" s="20"/>
    </row>
    <row r="463" spans="6:7" x14ac:dyDescent="0.2">
      <c r="F463" s="20"/>
      <c r="G463" s="20"/>
    </row>
    <row r="464" spans="6:7" x14ac:dyDescent="0.2">
      <c r="F464" s="20"/>
      <c r="G464" s="20"/>
    </row>
    <row r="465" spans="6:7" x14ac:dyDescent="0.2">
      <c r="F465" s="20"/>
      <c r="G465" s="20"/>
    </row>
    <row r="466" spans="6:7" x14ac:dyDescent="0.2">
      <c r="F466" s="20"/>
      <c r="G466" s="20"/>
    </row>
    <row r="467" spans="6:7" x14ac:dyDescent="0.2">
      <c r="F467" s="20"/>
      <c r="G467" s="20"/>
    </row>
    <row r="468" spans="6:7" x14ac:dyDescent="0.2">
      <c r="F468" s="20"/>
      <c r="G468" s="20"/>
    </row>
    <row r="469" spans="6:7" x14ac:dyDescent="0.2">
      <c r="F469" s="20"/>
      <c r="G469" s="20"/>
    </row>
    <row r="470" spans="6:7" x14ac:dyDescent="0.2">
      <c r="F470" s="20"/>
      <c r="G470" s="20"/>
    </row>
    <row r="471" spans="6:7" x14ac:dyDescent="0.2">
      <c r="F471" s="20"/>
      <c r="G471" s="20"/>
    </row>
    <row r="472" spans="6:7" x14ac:dyDescent="0.2">
      <c r="F472" s="20"/>
      <c r="G472" s="20"/>
    </row>
    <row r="473" spans="6:7" x14ac:dyDescent="0.2">
      <c r="F473" s="20"/>
      <c r="G473" s="20"/>
    </row>
    <row r="474" spans="6:7" x14ac:dyDescent="0.2">
      <c r="F474" s="20"/>
      <c r="G474" s="20"/>
    </row>
    <row r="475" spans="6:7" x14ac:dyDescent="0.2">
      <c r="F475" s="20"/>
      <c r="G475" s="20"/>
    </row>
    <row r="476" spans="6:7" x14ac:dyDescent="0.2">
      <c r="F476" s="20"/>
      <c r="G476" s="20"/>
    </row>
    <row r="477" spans="6:7" x14ac:dyDescent="0.2">
      <c r="F477" s="20"/>
      <c r="G477" s="20"/>
    </row>
    <row r="478" spans="6:7" x14ac:dyDescent="0.2">
      <c r="F478" s="20"/>
      <c r="G478" s="20"/>
    </row>
    <row r="479" spans="6:7" x14ac:dyDescent="0.2">
      <c r="F479" s="20"/>
      <c r="G479" s="20"/>
    </row>
    <row r="480" spans="6:7" x14ac:dyDescent="0.2">
      <c r="F480" s="20"/>
      <c r="G480" s="20"/>
    </row>
    <row r="481" spans="6:7" x14ac:dyDescent="0.2">
      <c r="F481" s="20"/>
      <c r="G481" s="20"/>
    </row>
    <row r="482" spans="6:7" x14ac:dyDescent="0.2">
      <c r="F482" s="20"/>
      <c r="G482" s="20"/>
    </row>
    <row r="483" spans="6:7" x14ac:dyDescent="0.2">
      <c r="F483" s="20"/>
      <c r="G483" s="20"/>
    </row>
    <row r="484" spans="6:7" x14ac:dyDescent="0.2">
      <c r="F484" s="20"/>
      <c r="G484" s="20"/>
    </row>
    <row r="485" spans="6:7" x14ac:dyDescent="0.2">
      <c r="F485" s="20"/>
      <c r="G485" s="20"/>
    </row>
    <row r="486" spans="6:7" x14ac:dyDescent="0.2">
      <c r="F486" s="20"/>
      <c r="G486" s="20"/>
    </row>
    <row r="487" spans="6:7" x14ac:dyDescent="0.2">
      <c r="F487" s="20"/>
      <c r="G487" s="20"/>
    </row>
    <row r="488" spans="6:7" x14ac:dyDescent="0.2">
      <c r="F488" s="20"/>
      <c r="G488" s="20"/>
    </row>
    <row r="489" spans="6:7" x14ac:dyDescent="0.2">
      <c r="F489" s="20"/>
      <c r="G489" s="20"/>
    </row>
    <row r="490" spans="6:7" x14ac:dyDescent="0.2">
      <c r="F490" s="20"/>
      <c r="G490" s="20"/>
    </row>
    <row r="491" spans="6:7" x14ac:dyDescent="0.2">
      <c r="F491" s="20"/>
      <c r="G491" s="20"/>
    </row>
    <row r="492" spans="6:7" x14ac:dyDescent="0.2">
      <c r="F492" s="20"/>
      <c r="G492" s="20"/>
    </row>
    <row r="493" spans="6:7" x14ac:dyDescent="0.2">
      <c r="F493" s="20"/>
      <c r="G493" s="20"/>
    </row>
    <row r="494" spans="6:7" x14ac:dyDescent="0.2">
      <c r="F494" s="20"/>
      <c r="G494" s="20"/>
    </row>
    <row r="495" spans="6:7" x14ac:dyDescent="0.2">
      <c r="F495" s="20"/>
      <c r="G495" s="20"/>
    </row>
    <row r="496" spans="6:7" x14ac:dyDescent="0.2">
      <c r="F496" s="20"/>
      <c r="G496" s="20"/>
    </row>
    <row r="497" spans="6:7" x14ac:dyDescent="0.2">
      <c r="F497" s="20"/>
      <c r="G497" s="20"/>
    </row>
    <row r="498" spans="6:7" x14ac:dyDescent="0.2">
      <c r="F498" s="20"/>
      <c r="G498" s="20"/>
    </row>
    <row r="499" spans="6:7" x14ac:dyDescent="0.2">
      <c r="F499" s="20"/>
      <c r="G499" s="20"/>
    </row>
    <row r="500" spans="6:7" x14ac:dyDescent="0.2">
      <c r="F500" s="20"/>
      <c r="G500" s="20"/>
    </row>
    <row r="501" spans="6:7" x14ac:dyDescent="0.2">
      <c r="F501" s="20"/>
      <c r="G501" s="20"/>
    </row>
    <row r="502" spans="6:7" x14ac:dyDescent="0.2">
      <c r="F502" s="20"/>
      <c r="G502" s="20"/>
    </row>
    <row r="503" spans="6:7" x14ac:dyDescent="0.2">
      <c r="F503" s="20"/>
      <c r="G503" s="20"/>
    </row>
    <row r="504" spans="6:7" x14ac:dyDescent="0.2">
      <c r="F504" s="20"/>
      <c r="G504" s="20"/>
    </row>
    <row r="505" spans="6:7" x14ac:dyDescent="0.2">
      <c r="F505" s="20"/>
      <c r="G505" s="20"/>
    </row>
    <row r="506" spans="6:7" x14ac:dyDescent="0.2">
      <c r="F506" s="20"/>
      <c r="G506" s="20"/>
    </row>
    <row r="507" spans="6:7" x14ac:dyDescent="0.2">
      <c r="F507" s="20"/>
      <c r="G507" s="20"/>
    </row>
    <row r="508" spans="6:7" x14ac:dyDescent="0.2">
      <c r="F508" s="20"/>
      <c r="G508" s="20"/>
    </row>
    <row r="509" spans="6:7" x14ac:dyDescent="0.2">
      <c r="F509" s="20"/>
      <c r="G509" s="20"/>
    </row>
    <row r="510" spans="6:7" x14ac:dyDescent="0.2">
      <c r="F510" s="20"/>
      <c r="G510" s="20"/>
    </row>
    <row r="511" spans="6:7" x14ac:dyDescent="0.2">
      <c r="F511" s="20"/>
      <c r="G511" s="20"/>
    </row>
    <row r="512" spans="6:7" x14ac:dyDescent="0.2">
      <c r="F512" s="20"/>
      <c r="G512" s="20"/>
    </row>
    <row r="513" spans="6:7" x14ac:dyDescent="0.2">
      <c r="F513" s="20"/>
      <c r="G513" s="20"/>
    </row>
    <row r="514" spans="6:7" x14ac:dyDescent="0.2">
      <c r="F514" s="20"/>
      <c r="G514" s="20"/>
    </row>
    <row r="515" spans="6:7" x14ac:dyDescent="0.2">
      <c r="F515" s="20"/>
      <c r="G515" s="20"/>
    </row>
    <row r="516" spans="6:7" x14ac:dyDescent="0.2">
      <c r="F516" s="20"/>
      <c r="G516" s="20"/>
    </row>
    <row r="517" spans="6:7" x14ac:dyDescent="0.2">
      <c r="F517" s="20"/>
      <c r="G517" s="20"/>
    </row>
    <row r="518" spans="6:7" x14ac:dyDescent="0.2">
      <c r="F518" s="20"/>
      <c r="G518" s="20"/>
    </row>
    <row r="519" spans="6:7" x14ac:dyDescent="0.2">
      <c r="F519" s="20"/>
      <c r="G519" s="20"/>
    </row>
    <row r="520" spans="6:7" x14ac:dyDescent="0.2">
      <c r="F520" s="20"/>
      <c r="G520" s="20"/>
    </row>
    <row r="521" spans="6:7" x14ac:dyDescent="0.2">
      <c r="F521" s="20"/>
      <c r="G521" s="20"/>
    </row>
    <row r="522" spans="6:7" x14ac:dyDescent="0.2">
      <c r="F522" s="20"/>
      <c r="G522" s="20"/>
    </row>
    <row r="523" spans="6:7" x14ac:dyDescent="0.2">
      <c r="F523" s="20"/>
      <c r="G523" s="20"/>
    </row>
    <row r="524" spans="6:7" x14ac:dyDescent="0.2">
      <c r="F524" s="20"/>
      <c r="G524" s="20"/>
    </row>
    <row r="525" spans="6:7" x14ac:dyDescent="0.2">
      <c r="F525" s="20"/>
      <c r="G525" s="20"/>
    </row>
    <row r="526" spans="6:7" x14ac:dyDescent="0.2">
      <c r="F526" s="20"/>
      <c r="G526" s="20"/>
    </row>
    <row r="527" spans="6:7" x14ac:dyDescent="0.2">
      <c r="F527" s="20"/>
      <c r="G527" s="20"/>
    </row>
    <row r="528" spans="6:7" x14ac:dyDescent="0.2">
      <c r="F528" s="20"/>
      <c r="G528" s="20"/>
    </row>
    <row r="529" spans="6:7" x14ac:dyDescent="0.2">
      <c r="F529" s="20"/>
      <c r="G529" s="20"/>
    </row>
    <row r="530" spans="6:7" x14ac:dyDescent="0.2">
      <c r="F530" s="20"/>
      <c r="G530" s="20"/>
    </row>
    <row r="531" spans="6:7" x14ac:dyDescent="0.2">
      <c r="F531" s="20"/>
      <c r="G531" s="20"/>
    </row>
    <row r="532" spans="6:7" x14ac:dyDescent="0.2">
      <c r="F532" s="20"/>
      <c r="G532" s="20"/>
    </row>
    <row r="533" spans="6:7" x14ac:dyDescent="0.2">
      <c r="F533" s="20"/>
      <c r="G533" s="20"/>
    </row>
    <row r="534" spans="6:7" x14ac:dyDescent="0.2">
      <c r="F534" s="20"/>
      <c r="G534" s="20"/>
    </row>
    <row r="535" spans="6:7" x14ac:dyDescent="0.2">
      <c r="F535" s="20"/>
      <c r="G535" s="20"/>
    </row>
    <row r="536" spans="6:7" x14ac:dyDescent="0.2">
      <c r="F536" s="20"/>
      <c r="G536" s="20"/>
    </row>
    <row r="537" spans="6:7" x14ac:dyDescent="0.2">
      <c r="F537" s="20"/>
      <c r="G537" s="20"/>
    </row>
    <row r="538" spans="6:7" x14ac:dyDescent="0.2">
      <c r="F538" s="20"/>
      <c r="G538" s="20"/>
    </row>
    <row r="539" spans="6:7" x14ac:dyDescent="0.2">
      <c r="F539" s="20"/>
      <c r="G539" s="20"/>
    </row>
    <row r="540" spans="6:7" x14ac:dyDescent="0.2">
      <c r="F540" s="20"/>
      <c r="G540" s="20"/>
    </row>
    <row r="541" spans="6:7" x14ac:dyDescent="0.2">
      <c r="F541" s="20"/>
      <c r="G541" s="20"/>
    </row>
    <row r="542" spans="6:7" x14ac:dyDescent="0.2">
      <c r="F542" s="20"/>
      <c r="G542" s="20"/>
    </row>
    <row r="543" spans="6:7" x14ac:dyDescent="0.2">
      <c r="F543" s="20"/>
      <c r="G543" s="20"/>
    </row>
    <row r="544" spans="6:7" x14ac:dyDescent="0.2">
      <c r="F544" s="20"/>
      <c r="G544" s="20"/>
    </row>
    <row r="545" spans="6:7" x14ac:dyDescent="0.2">
      <c r="F545" s="20"/>
      <c r="G545" s="20"/>
    </row>
    <row r="546" spans="6:7" x14ac:dyDescent="0.2">
      <c r="F546" s="20"/>
      <c r="G546" s="20"/>
    </row>
    <row r="547" spans="6:7" x14ac:dyDescent="0.2">
      <c r="F547" s="20"/>
      <c r="G547" s="20"/>
    </row>
    <row r="548" spans="6:7" x14ac:dyDescent="0.2">
      <c r="F548" s="20"/>
      <c r="G548" s="20"/>
    </row>
    <row r="549" spans="6:7" x14ac:dyDescent="0.2">
      <c r="F549" s="20"/>
      <c r="G549" s="20"/>
    </row>
    <row r="550" spans="6:7" x14ac:dyDescent="0.2">
      <c r="F550" s="20"/>
      <c r="G550" s="20"/>
    </row>
    <row r="551" spans="6:7" x14ac:dyDescent="0.2">
      <c r="F551" s="20"/>
      <c r="G551" s="20"/>
    </row>
    <row r="552" spans="6:7" x14ac:dyDescent="0.2">
      <c r="F552" s="20"/>
      <c r="G552" s="20"/>
    </row>
    <row r="553" spans="6:7" x14ac:dyDescent="0.2">
      <c r="F553" s="20"/>
      <c r="G553" s="20"/>
    </row>
    <row r="554" spans="6:7" x14ac:dyDescent="0.2">
      <c r="F554" s="20"/>
      <c r="G554" s="20"/>
    </row>
    <row r="555" spans="6:7" x14ac:dyDescent="0.2">
      <c r="F555" s="20"/>
      <c r="G555" s="20"/>
    </row>
    <row r="556" spans="6:7" x14ac:dyDescent="0.2">
      <c r="F556" s="20"/>
      <c r="G556" s="20"/>
    </row>
    <row r="557" spans="6:7" x14ac:dyDescent="0.2">
      <c r="F557" s="20"/>
      <c r="G557" s="20"/>
    </row>
    <row r="558" spans="6:7" x14ac:dyDescent="0.2">
      <c r="F558" s="20"/>
      <c r="G558" s="20"/>
    </row>
    <row r="559" spans="6:7" x14ac:dyDescent="0.2">
      <c r="F559" s="20"/>
      <c r="G559" s="20"/>
    </row>
    <row r="560" spans="6:7" x14ac:dyDescent="0.2">
      <c r="F560" s="20"/>
      <c r="G560" s="20"/>
    </row>
    <row r="561" spans="6:7" x14ac:dyDescent="0.2">
      <c r="F561" s="20"/>
      <c r="G561" s="20"/>
    </row>
    <row r="562" spans="6:7" x14ac:dyDescent="0.2">
      <c r="F562" s="20"/>
      <c r="G562" s="20"/>
    </row>
    <row r="563" spans="6:7" x14ac:dyDescent="0.2">
      <c r="F563" s="20"/>
      <c r="G563" s="20"/>
    </row>
    <row r="564" spans="6:7" x14ac:dyDescent="0.2">
      <c r="F564" s="20"/>
      <c r="G564" s="20"/>
    </row>
    <row r="565" spans="6:7" x14ac:dyDescent="0.2">
      <c r="F565" s="20"/>
      <c r="G565" s="20"/>
    </row>
    <row r="566" spans="6:7" x14ac:dyDescent="0.2">
      <c r="F566" s="20"/>
      <c r="G566" s="20"/>
    </row>
    <row r="567" spans="6:7" x14ac:dyDescent="0.2">
      <c r="F567" s="20"/>
      <c r="G567" s="20"/>
    </row>
    <row r="568" spans="6:7" x14ac:dyDescent="0.2">
      <c r="F568" s="20"/>
      <c r="G568" s="20"/>
    </row>
    <row r="569" spans="6:7" x14ac:dyDescent="0.2">
      <c r="F569" s="20"/>
      <c r="G569" s="20"/>
    </row>
    <row r="570" spans="6:7" x14ac:dyDescent="0.2">
      <c r="F570" s="20"/>
      <c r="G570" s="20"/>
    </row>
    <row r="571" spans="6:7" x14ac:dyDescent="0.2">
      <c r="F571" s="20"/>
      <c r="G571" s="20"/>
    </row>
    <row r="572" spans="6:7" x14ac:dyDescent="0.2">
      <c r="F572" s="20"/>
      <c r="G572" s="20"/>
    </row>
    <row r="573" spans="6:7" x14ac:dyDescent="0.2">
      <c r="F573" s="20"/>
      <c r="G573" s="20"/>
    </row>
    <row r="574" spans="6:7" x14ac:dyDescent="0.2">
      <c r="F574" s="20"/>
      <c r="G574" s="20"/>
    </row>
    <row r="575" spans="6:7" x14ac:dyDescent="0.2">
      <c r="F575" s="20"/>
      <c r="G575" s="20"/>
    </row>
    <row r="576" spans="6:7" x14ac:dyDescent="0.2">
      <c r="F576" s="20"/>
      <c r="G576" s="20"/>
    </row>
    <row r="577" spans="6:7" x14ac:dyDescent="0.2">
      <c r="F577" s="20"/>
      <c r="G577" s="20"/>
    </row>
    <row r="578" spans="6:7" x14ac:dyDescent="0.2">
      <c r="F578" s="20"/>
      <c r="G578" s="20"/>
    </row>
    <row r="579" spans="6:7" x14ac:dyDescent="0.2">
      <c r="F579" s="20"/>
      <c r="G579" s="20"/>
    </row>
    <row r="580" spans="6:7" x14ac:dyDescent="0.2">
      <c r="F580" s="20"/>
      <c r="G580" s="20"/>
    </row>
    <row r="581" spans="6:7" x14ac:dyDescent="0.2">
      <c r="F581" s="20"/>
      <c r="G581" s="20"/>
    </row>
    <row r="582" spans="6:7" x14ac:dyDescent="0.2">
      <c r="F582" s="20"/>
      <c r="G582" s="20"/>
    </row>
    <row r="583" spans="6:7" x14ac:dyDescent="0.2">
      <c r="F583" s="20"/>
      <c r="G583" s="20"/>
    </row>
    <row r="584" spans="6:7" x14ac:dyDescent="0.2">
      <c r="F584" s="20"/>
      <c r="G584" s="20"/>
    </row>
    <row r="585" spans="6:7" x14ac:dyDescent="0.2">
      <c r="F585" s="20"/>
      <c r="G585" s="20"/>
    </row>
    <row r="586" spans="6:7" x14ac:dyDescent="0.2">
      <c r="F586" s="20"/>
      <c r="G586" s="20"/>
    </row>
    <row r="587" spans="6:7" x14ac:dyDescent="0.2">
      <c r="F587" s="20"/>
      <c r="G587" s="20"/>
    </row>
    <row r="588" spans="6:7" x14ac:dyDescent="0.2">
      <c r="F588" s="20"/>
      <c r="G588" s="20"/>
    </row>
    <row r="589" spans="6:7" x14ac:dyDescent="0.2">
      <c r="F589" s="20"/>
      <c r="G589" s="20"/>
    </row>
    <row r="590" spans="6:7" x14ac:dyDescent="0.2">
      <c r="F590" s="20"/>
      <c r="G590" s="20"/>
    </row>
    <row r="591" spans="6:7" x14ac:dyDescent="0.2">
      <c r="F591" s="20"/>
      <c r="G591" s="20"/>
    </row>
    <row r="592" spans="6:7" x14ac:dyDescent="0.2">
      <c r="F592" s="20"/>
      <c r="G592" s="20"/>
    </row>
    <row r="593" spans="6:7" x14ac:dyDescent="0.2">
      <c r="F593" s="20"/>
      <c r="G593" s="20"/>
    </row>
    <row r="594" spans="6:7" x14ac:dyDescent="0.2">
      <c r="F594" s="20"/>
      <c r="G594" s="20"/>
    </row>
    <row r="595" spans="6:7" x14ac:dyDescent="0.2">
      <c r="F595" s="20"/>
      <c r="G595" s="20"/>
    </row>
    <row r="596" spans="6:7" x14ac:dyDescent="0.2">
      <c r="F596" s="20"/>
      <c r="G596" s="20"/>
    </row>
    <row r="597" spans="6:7" x14ac:dyDescent="0.2">
      <c r="F597" s="20"/>
      <c r="G597" s="20"/>
    </row>
    <row r="598" spans="6:7" x14ac:dyDescent="0.2">
      <c r="F598" s="20"/>
      <c r="G598" s="20"/>
    </row>
    <row r="599" spans="6:7" x14ac:dyDescent="0.2">
      <c r="F599" s="20"/>
      <c r="G599" s="20"/>
    </row>
    <row r="600" spans="6:7" x14ac:dyDescent="0.2">
      <c r="F600" s="20"/>
      <c r="G600" s="20"/>
    </row>
    <row r="601" spans="6:7" x14ac:dyDescent="0.2">
      <c r="F601" s="20"/>
      <c r="G601" s="20"/>
    </row>
    <row r="602" spans="6:7" x14ac:dyDescent="0.2">
      <c r="F602" s="20"/>
      <c r="G602" s="20"/>
    </row>
    <row r="603" spans="6:7" x14ac:dyDescent="0.2">
      <c r="F603" s="20"/>
      <c r="G603" s="20"/>
    </row>
    <row r="604" spans="6:7" x14ac:dyDescent="0.2">
      <c r="F604" s="20"/>
      <c r="G604" s="20"/>
    </row>
    <row r="605" spans="6:7" x14ac:dyDescent="0.2">
      <c r="F605" s="20"/>
      <c r="G605" s="20"/>
    </row>
    <row r="606" spans="6:7" x14ac:dyDescent="0.2">
      <c r="F606" s="20"/>
      <c r="G606" s="20"/>
    </row>
    <row r="607" spans="6:7" x14ac:dyDescent="0.2">
      <c r="F607" s="20"/>
      <c r="G607" s="20"/>
    </row>
    <row r="608" spans="6:7" x14ac:dyDescent="0.2">
      <c r="F608" s="20"/>
      <c r="G608" s="20"/>
    </row>
    <row r="609" spans="6:7" x14ac:dyDescent="0.2">
      <c r="F609" s="20"/>
      <c r="G609" s="20"/>
    </row>
    <row r="610" spans="6:7" x14ac:dyDescent="0.2">
      <c r="F610" s="20"/>
      <c r="G610" s="20"/>
    </row>
    <row r="611" spans="6:7" x14ac:dyDescent="0.2">
      <c r="F611" s="20"/>
      <c r="G611" s="20"/>
    </row>
    <row r="612" spans="6:7" x14ac:dyDescent="0.2">
      <c r="F612" s="20"/>
      <c r="G612" s="20"/>
    </row>
    <row r="613" spans="6:7" x14ac:dyDescent="0.2">
      <c r="F613" s="20"/>
      <c r="G613" s="20"/>
    </row>
    <row r="614" spans="6:7" x14ac:dyDescent="0.2">
      <c r="F614" s="20"/>
      <c r="G614" s="20"/>
    </row>
    <row r="615" spans="6:7" x14ac:dyDescent="0.2">
      <c r="F615" s="20"/>
      <c r="G615" s="20"/>
    </row>
    <row r="616" spans="6:7" x14ac:dyDescent="0.2">
      <c r="F616" s="20"/>
      <c r="G616" s="20"/>
    </row>
    <row r="617" spans="6:7" x14ac:dyDescent="0.2">
      <c r="F617" s="20"/>
      <c r="G617" s="20"/>
    </row>
    <row r="618" spans="6:7" x14ac:dyDescent="0.2">
      <c r="F618" s="20"/>
      <c r="G618" s="20"/>
    </row>
    <row r="619" spans="6:7" x14ac:dyDescent="0.2">
      <c r="F619" s="20"/>
      <c r="G619" s="20"/>
    </row>
    <row r="620" spans="6:7" x14ac:dyDescent="0.2">
      <c r="F620" s="20"/>
      <c r="G620" s="20"/>
    </row>
    <row r="621" spans="6:7" x14ac:dyDescent="0.2">
      <c r="F621" s="20"/>
      <c r="G621" s="20"/>
    </row>
    <row r="622" spans="6:7" x14ac:dyDescent="0.2">
      <c r="F622" s="20"/>
      <c r="G622" s="20"/>
    </row>
    <row r="623" spans="6:7" x14ac:dyDescent="0.2">
      <c r="F623" s="20"/>
      <c r="G623" s="20"/>
    </row>
    <row r="624" spans="6:7" x14ac:dyDescent="0.2">
      <c r="F624" s="20"/>
      <c r="G624" s="20"/>
    </row>
    <row r="625" spans="6:7" x14ac:dyDescent="0.2">
      <c r="F625" s="20"/>
      <c r="G625" s="20"/>
    </row>
    <row r="626" spans="6:7" x14ac:dyDescent="0.2">
      <c r="F626" s="20"/>
      <c r="G626" s="20"/>
    </row>
    <row r="627" spans="6:7" x14ac:dyDescent="0.2">
      <c r="F627" s="20"/>
      <c r="G627" s="20"/>
    </row>
    <row r="628" spans="6:7" x14ac:dyDescent="0.2">
      <c r="F628" s="20"/>
      <c r="G628" s="20"/>
    </row>
    <row r="629" spans="6:7" x14ac:dyDescent="0.2">
      <c r="F629" s="20"/>
      <c r="G629" s="20"/>
    </row>
    <row r="630" spans="6:7" x14ac:dyDescent="0.2">
      <c r="F630" s="20"/>
      <c r="G630" s="20"/>
    </row>
    <row r="631" spans="6:7" x14ac:dyDescent="0.2">
      <c r="F631" s="20"/>
      <c r="G631" s="20"/>
    </row>
    <row r="632" spans="6:7" x14ac:dyDescent="0.2">
      <c r="F632" s="20"/>
      <c r="G632" s="20"/>
    </row>
    <row r="633" spans="6:7" x14ac:dyDescent="0.2">
      <c r="F633" s="20"/>
      <c r="G633" s="20"/>
    </row>
    <row r="634" spans="6:7" x14ac:dyDescent="0.2">
      <c r="F634" s="20"/>
      <c r="G634" s="20"/>
    </row>
    <row r="635" spans="6:7" x14ac:dyDescent="0.2">
      <c r="F635" s="20"/>
      <c r="G635" s="20"/>
    </row>
    <row r="636" spans="6:7" x14ac:dyDescent="0.2">
      <c r="F636" s="20"/>
      <c r="G636" s="20"/>
    </row>
    <row r="637" spans="6:7" x14ac:dyDescent="0.2">
      <c r="F637" s="20"/>
      <c r="G637" s="20"/>
    </row>
    <row r="638" spans="6:7" x14ac:dyDescent="0.2">
      <c r="F638" s="20"/>
      <c r="G638" s="20"/>
    </row>
    <row r="639" spans="6:7" x14ac:dyDescent="0.2">
      <c r="F639" s="20"/>
      <c r="G639" s="20"/>
    </row>
    <row r="640" spans="6:7" x14ac:dyDescent="0.2">
      <c r="F640" s="20"/>
      <c r="G640" s="20"/>
    </row>
    <row r="641" spans="6:7" x14ac:dyDescent="0.2">
      <c r="F641" s="20"/>
      <c r="G641" s="20"/>
    </row>
    <row r="642" spans="6:7" x14ac:dyDescent="0.2">
      <c r="F642" s="20"/>
      <c r="G642" s="20"/>
    </row>
    <row r="643" spans="6:7" x14ac:dyDescent="0.2">
      <c r="F643" s="20"/>
      <c r="G643" s="20"/>
    </row>
    <row r="644" spans="6:7" x14ac:dyDescent="0.2">
      <c r="F644" s="20"/>
      <c r="G644" s="20"/>
    </row>
    <row r="645" spans="6:7" x14ac:dyDescent="0.2">
      <c r="F645" s="20"/>
      <c r="G645" s="20"/>
    </row>
    <row r="646" spans="6:7" x14ac:dyDescent="0.2">
      <c r="F646" s="20"/>
      <c r="G646" s="20"/>
    </row>
    <row r="647" spans="6:7" x14ac:dyDescent="0.2">
      <c r="F647" s="20"/>
      <c r="G647" s="20"/>
    </row>
    <row r="648" spans="6:7" x14ac:dyDescent="0.2">
      <c r="F648" s="20"/>
      <c r="G648" s="20"/>
    </row>
    <row r="649" spans="6:7" x14ac:dyDescent="0.2">
      <c r="F649" s="20"/>
      <c r="G649" s="20"/>
    </row>
    <row r="650" spans="6:7" x14ac:dyDescent="0.2">
      <c r="F650" s="20"/>
      <c r="G650" s="20"/>
    </row>
    <row r="651" spans="6:7" x14ac:dyDescent="0.2">
      <c r="F651" s="20"/>
      <c r="G651" s="20"/>
    </row>
    <row r="652" spans="6:7" x14ac:dyDescent="0.2">
      <c r="F652" s="20"/>
      <c r="G652" s="20"/>
    </row>
    <row r="653" spans="6:7" x14ac:dyDescent="0.2">
      <c r="F653" s="20"/>
      <c r="G653" s="20"/>
    </row>
    <row r="654" spans="6:7" x14ac:dyDescent="0.2">
      <c r="F654" s="20"/>
      <c r="G654" s="20"/>
    </row>
    <row r="655" spans="6:7" x14ac:dyDescent="0.2">
      <c r="F655" s="20"/>
      <c r="G655" s="20"/>
    </row>
    <row r="656" spans="6:7" x14ac:dyDescent="0.2">
      <c r="F656" s="20"/>
      <c r="G656" s="20"/>
    </row>
    <row r="657" spans="6:7" x14ac:dyDescent="0.2">
      <c r="F657" s="20"/>
      <c r="G657" s="20"/>
    </row>
    <row r="658" spans="6:7" x14ac:dyDescent="0.2">
      <c r="F658" s="20"/>
      <c r="G658" s="20"/>
    </row>
    <row r="659" spans="6:7" x14ac:dyDescent="0.2">
      <c r="F659" s="20"/>
      <c r="G659" s="20"/>
    </row>
    <row r="660" spans="6:7" x14ac:dyDescent="0.2">
      <c r="F660" s="20"/>
      <c r="G660" s="20"/>
    </row>
    <row r="661" spans="6:7" x14ac:dyDescent="0.2">
      <c r="F661" s="20"/>
      <c r="G661" s="20"/>
    </row>
    <row r="662" spans="6:7" x14ac:dyDescent="0.2">
      <c r="F662" s="20"/>
      <c r="G662" s="20"/>
    </row>
    <row r="663" spans="6:7" x14ac:dyDescent="0.2">
      <c r="F663" s="20"/>
      <c r="G663" s="20"/>
    </row>
    <row r="664" spans="6:7" x14ac:dyDescent="0.2">
      <c r="F664" s="20"/>
      <c r="G664" s="20"/>
    </row>
    <row r="665" spans="6:7" x14ac:dyDescent="0.2">
      <c r="F665" s="20"/>
      <c r="G665" s="20"/>
    </row>
    <row r="666" spans="6:7" x14ac:dyDescent="0.2">
      <c r="F666" s="20"/>
      <c r="G666" s="20"/>
    </row>
    <row r="667" spans="6:7" x14ac:dyDescent="0.2">
      <c r="F667" s="20"/>
      <c r="G667" s="20"/>
    </row>
    <row r="668" spans="6:7" x14ac:dyDescent="0.2">
      <c r="F668" s="20"/>
      <c r="G668" s="20"/>
    </row>
    <row r="669" spans="6:7" x14ac:dyDescent="0.2">
      <c r="F669" s="20"/>
      <c r="G669" s="20"/>
    </row>
    <row r="670" spans="6:7" x14ac:dyDescent="0.2">
      <c r="F670" s="20"/>
      <c r="G670" s="20"/>
    </row>
    <row r="671" spans="6:7" x14ac:dyDescent="0.2">
      <c r="F671" s="20"/>
      <c r="G671" s="20"/>
    </row>
    <row r="672" spans="6:7" x14ac:dyDescent="0.2">
      <c r="F672" s="20"/>
      <c r="G672" s="20"/>
    </row>
    <row r="673" spans="6:7" x14ac:dyDescent="0.2">
      <c r="F673" s="20"/>
      <c r="G673" s="20"/>
    </row>
    <row r="674" spans="6:7" x14ac:dyDescent="0.2">
      <c r="F674" s="20"/>
      <c r="G674" s="20"/>
    </row>
    <row r="675" spans="6:7" x14ac:dyDescent="0.2">
      <c r="F675" s="20"/>
      <c r="G675" s="20"/>
    </row>
    <row r="676" spans="6:7" x14ac:dyDescent="0.2">
      <c r="F676" s="20"/>
      <c r="G676" s="20"/>
    </row>
    <row r="677" spans="6:7" x14ac:dyDescent="0.2">
      <c r="F677" s="20"/>
      <c r="G677" s="20"/>
    </row>
    <row r="678" spans="6:7" x14ac:dyDescent="0.2">
      <c r="F678" s="20"/>
      <c r="G678" s="20"/>
    </row>
    <row r="679" spans="6:7" x14ac:dyDescent="0.2">
      <c r="F679" s="20"/>
      <c r="G679" s="20"/>
    </row>
    <row r="680" spans="6:7" x14ac:dyDescent="0.2">
      <c r="F680" s="20"/>
      <c r="G680" s="20"/>
    </row>
    <row r="681" spans="6:7" x14ac:dyDescent="0.2">
      <c r="F681" s="20"/>
      <c r="G681" s="20"/>
    </row>
    <row r="682" spans="6:7" x14ac:dyDescent="0.2">
      <c r="F682" s="20"/>
      <c r="G682" s="20"/>
    </row>
    <row r="683" spans="6:7" x14ac:dyDescent="0.2">
      <c r="F683" s="20"/>
      <c r="G683" s="20"/>
    </row>
    <row r="684" spans="6:7" x14ac:dyDescent="0.2">
      <c r="F684" s="20"/>
      <c r="G684" s="20"/>
    </row>
    <row r="685" spans="6:7" x14ac:dyDescent="0.2">
      <c r="F685" s="20"/>
      <c r="G685" s="20"/>
    </row>
    <row r="686" spans="6:7" x14ac:dyDescent="0.2">
      <c r="F686" s="20"/>
      <c r="G686" s="20"/>
    </row>
    <row r="687" spans="6:7" x14ac:dyDescent="0.2">
      <c r="F687" s="20"/>
      <c r="G687" s="20"/>
    </row>
    <row r="688" spans="6:7" x14ac:dyDescent="0.2">
      <c r="F688" s="20"/>
      <c r="G688" s="20"/>
    </row>
    <row r="689" spans="6:7" x14ac:dyDescent="0.2">
      <c r="F689" s="20"/>
      <c r="G689" s="20"/>
    </row>
    <row r="690" spans="6:7" x14ac:dyDescent="0.2">
      <c r="F690" s="20"/>
      <c r="G690" s="20"/>
    </row>
    <row r="691" spans="6:7" x14ac:dyDescent="0.2">
      <c r="F691" s="20"/>
      <c r="G691" s="20"/>
    </row>
    <row r="692" spans="6:7" x14ac:dyDescent="0.2">
      <c r="F692" s="20"/>
      <c r="G692" s="20"/>
    </row>
    <row r="693" spans="6:7" x14ac:dyDescent="0.2">
      <c r="F693" s="20"/>
      <c r="G693" s="20"/>
    </row>
    <row r="694" spans="6:7" x14ac:dyDescent="0.2">
      <c r="F694" s="20"/>
      <c r="G694" s="20"/>
    </row>
    <row r="695" spans="6:7" x14ac:dyDescent="0.2">
      <c r="F695" s="20"/>
      <c r="G695" s="20"/>
    </row>
    <row r="696" spans="6:7" x14ac:dyDescent="0.2">
      <c r="F696" s="20"/>
      <c r="G696" s="20"/>
    </row>
    <row r="697" spans="6:7" x14ac:dyDescent="0.2">
      <c r="F697" s="20"/>
      <c r="G697" s="20"/>
    </row>
    <row r="698" spans="6:7" x14ac:dyDescent="0.2">
      <c r="F698" s="20"/>
      <c r="G698" s="20"/>
    </row>
    <row r="699" spans="6:7" x14ac:dyDescent="0.2">
      <c r="F699" s="20"/>
      <c r="G699" s="20"/>
    </row>
    <row r="700" spans="6:7" x14ac:dyDescent="0.2">
      <c r="F700" s="20"/>
      <c r="G700" s="20"/>
    </row>
    <row r="701" spans="6:7" x14ac:dyDescent="0.2">
      <c r="F701" s="20"/>
      <c r="G701" s="20"/>
    </row>
    <row r="702" spans="6:7" x14ac:dyDescent="0.2">
      <c r="F702" s="20"/>
      <c r="G702" s="20"/>
    </row>
    <row r="703" spans="6:7" x14ac:dyDescent="0.2">
      <c r="F703" s="20"/>
      <c r="G703" s="20"/>
    </row>
    <row r="704" spans="6:7" x14ac:dyDescent="0.2">
      <c r="F704" s="20"/>
      <c r="G704" s="20"/>
    </row>
    <row r="705" spans="6:7" x14ac:dyDescent="0.2">
      <c r="F705" s="20"/>
      <c r="G705" s="20"/>
    </row>
    <row r="706" spans="6:7" x14ac:dyDescent="0.2">
      <c r="F706" s="20"/>
      <c r="G706" s="20"/>
    </row>
    <row r="707" spans="6:7" x14ac:dyDescent="0.2">
      <c r="F707" s="20"/>
      <c r="G707" s="20"/>
    </row>
    <row r="708" spans="6:7" x14ac:dyDescent="0.2">
      <c r="F708" s="20"/>
      <c r="G708" s="20"/>
    </row>
    <row r="709" spans="6:7" x14ac:dyDescent="0.2">
      <c r="F709" s="20"/>
      <c r="G709" s="20"/>
    </row>
    <row r="710" spans="6:7" x14ac:dyDescent="0.2">
      <c r="F710" s="20"/>
      <c r="G710" s="20"/>
    </row>
    <row r="711" spans="6:7" x14ac:dyDescent="0.2">
      <c r="F711" s="20"/>
      <c r="G711" s="20"/>
    </row>
    <row r="712" spans="6:7" x14ac:dyDescent="0.2">
      <c r="F712" s="20"/>
      <c r="G712" s="20"/>
    </row>
    <row r="713" spans="6:7" x14ac:dyDescent="0.2">
      <c r="F713" s="20"/>
      <c r="G713" s="20"/>
    </row>
    <row r="714" spans="6:7" x14ac:dyDescent="0.2">
      <c r="F714" s="20"/>
      <c r="G714" s="20"/>
    </row>
    <row r="715" spans="6:7" x14ac:dyDescent="0.2">
      <c r="F715" s="20"/>
      <c r="G715" s="20"/>
    </row>
    <row r="716" spans="6:7" x14ac:dyDescent="0.2">
      <c r="F716" s="20"/>
      <c r="G716" s="20"/>
    </row>
    <row r="717" spans="6:7" x14ac:dyDescent="0.2">
      <c r="F717" s="20"/>
      <c r="G717" s="20"/>
    </row>
    <row r="718" spans="6:7" x14ac:dyDescent="0.2">
      <c r="F718" s="20"/>
      <c r="G718" s="20"/>
    </row>
    <row r="719" spans="6:7" x14ac:dyDescent="0.2">
      <c r="F719" s="20"/>
      <c r="G719" s="20"/>
    </row>
    <row r="720" spans="6:7" x14ac:dyDescent="0.2">
      <c r="F720" s="20"/>
      <c r="G720" s="20"/>
    </row>
    <row r="721" spans="6:7" x14ac:dyDescent="0.2">
      <c r="F721" s="20"/>
      <c r="G721" s="20"/>
    </row>
    <row r="722" spans="6:7" x14ac:dyDescent="0.2">
      <c r="F722" s="20"/>
      <c r="G722" s="20"/>
    </row>
    <row r="723" spans="6:7" x14ac:dyDescent="0.2">
      <c r="F723" s="20"/>
      <c r="G723" s="20"/>
    </row>
    <row r="724" spans="6:7" x14ac:dyDescent="0.2">
      <c r="F724" s="20"/>
      <c r="G724" s="20"/>
    </row>
    <row r="725" spans="6:7" x14ac:dyDescent="0.2">
      <c r="F725" s="20"/>
      <c r="G725" s="20"/>
    </row>
    <row r="726" spans="6:7" x14ac:dyDescent="0.2">
      <c r="F726" s="20"/>
      <c r="G726" s="20"/>
    </row>
    <row r="727" spans="6:7" x14ac:dyDescent="0.2">
      <c r="F727" s="20"/>
      <c r="G727" s="20"/>
    </row>
    <row r="728" spans="6:7" x14ac:dyDescent="0.2">
      <c r="F728" s="20"/>
      <c r="G728" s="20"/>
    </row>
    <row r="729" spans="6:7" x14ac:dyDescent="0.2">
      <c r="F729" s="20"/>
      <c r="G729" s="20"/>
    </row>
    <row r="730" spans="6:7" x14ac:dyDescent="0.2">
      <c r="F730" s="20"/>
      <c r="G730" s="20"/>
    </row>
    <row r="731" spans="6:7" x14ac:dyDescent="0.2">
      <c r="F731" s="20"/>
      <c r="G731" s="20"/>
    </row>
    <row r="732" spans="6:7" x14ac:dyDescent="0.2">
      <c r="F732" s="20"/>
      <c r="G732" s="20"/>
    </row>
    <row r="733" spans="6:7" x14ac:dyDescent="0.2">
      <c r="F733" s="20"/>
      <c r="G733" s="20"/>
    </row>
    <row r="734" spans="6:7" x14ac:dyDescent="0.2">
      <c r="F734" s="20"/>
      <c r="G734" s="20"/>
    </row>
    <row r="735" spans="6:7" x14ac:dyDescent="0.2">
      <c r="F735" s="20"/>
      <c r="G735" s="20"/>
    </row>
    <row r="736" spans="6:7" x14ac:dyDescent="0.2">
      <c r="F736" s="20"/>
      <c r="G736" s="20"/>
    </row>
    <row r="737" spans="6:7" x14ac:dyDescent="0.2">
      <c r="F737" s="20"/>
      <c r="G737" s="20"/>
    </row>
    <row r="738" spans="6:7" x14ac:dyDescent="0.2">
      <c r="F738" s="20"/>
      <c r="G738" s="20"/>
    </row>
    <row r="739" spans="6:7" x14ac:dyDescent="0.2">
      <c r="F739" s="20"/>
      <c r="G739" s="20"/>
    </row>
    <row r="740" spans="6:7" x14ac:dyDescent="0.2">
      <c r="F740" s="20"/>
      <c r="G740" s="20"/>
    </row>
    <row r="741" spans="6:7" x14ac:dyDescent="0.2">
      <c r="F741" s="20"/>
      <c r="G741" s="20"/>
    </row>
    <row r="742" spans="6:7" x14ac:dyDescent="0.2">
      <c r="F742" s="20"/>
      <c r="G742" s="20"/>
    </row>
    <row r="743" spans="6:7" x14ac:dyDescent="0.2">
      <c r="F743" s="20"/>
      <c r="G743" s="20"/>
    </row>
    <row r="744" spans="6:7" x14ac:dyDescent="0.2">
      <c r="F744" s="20"/>
      <c r="G744" s="20"/>
    </row>
    <row r="745" spans="6:7" x14ac:dyDescent="0.2">
      <c r="F745" s="20"/>
      <c r="G745" s="20"/>
    </row>
    <row r="746" spans="6:7" x14ac:dyDescent="0.2">
      <c r="F746" s="20"/>
      <c r="G746" s="20"/>
    </row>
    <row r="747" spans="6:7" x14ac:dyDescent="0.2">
      <c r="F747" s="20"/>
      <c r="G747" s="20"/>
    </row>
    <row r="748" spans="6:7" x14ac:dyDescent="0.2">
      <c r="F748" s="20"/>
      <c r="G748" s="20"/>
    </row>
    <row r="749" spans="6:7" x14ac:dyDescent="0.2">
      <c r="F749" s="20"/>
      <c r="G749" s="20"/>
    </row>
    <row r="750" spans="6:7" x14ac:dyDescent="0.2">
      <c r="F750" s="20"/>
      <c r="G750" s="20"/>
    </row>
    <row r="751" spans="6:7" x14ac:dyDescent="0.2">
      <c r="F751" s="20"/>
      <c r="G751" s="20"/>
    </row>
    <row r="752" spans="6:7" x14ac:dyDescent="0.2">
      <c r="F752" s="20"/>
      <c r="G752" s="20"/>
    </row>
    <row r="753" spans="6:7" x14ac:dyDescent="0.2">
      <c r="F753" s="20"/>
      <c r="G753" s="20"/>
    </row>
    <row r="754" spans="6:7" x14ac:dyDescent="0.2">
      <c r="F754" s="20"/>
      <c r="G754" s="20"/>
    </row>
    <row r="755" spans="6:7" x14ac:dyDescent="0.2">
      <c r="F755" s="20"/>
      <c r="G755" s="20"/>
    </row>
    <row r="756" spans="6:7" x14ac:dyDescent="0.2">
      <c r="F756" s="20"/>
      <c r="G756" s="20"/>
    </row>
    <row r="757" spans="6:7" x14ac:dyDescent="0.2">
      <c r="F757" s="20"/>
      <c r="G757" s="20"/>
    </row>
    <row r="758" spans="6:7" x14ac:dyDescent="0.2">
      <c r="F758" s="20"/>
      <c r="G758" s="20"/>
    </row>
    <row r="759" spans="6:7" x14ac:dyDescent="0.2">
      <c r="F759" s="20"/>
      <c r="G759" s="20"/>
    </row>
    <row r="760" spans="6:7" x14ac:dyDescent="0.2">
      <c r="F760" s="20"/>
      <c r="G760" s="20"/>
    </row>
    <row r="761" spans="6:7" x14ac:dyDescent="0.2">
      <c r="F761" s="20"/>
      <c r="G761" s="20"/>
    </row>
    <row r="762" spans="6:7" x14ac:dyDescent="0.2">
      <c r="F762" s="20"/>
      <c r="G762" s="20"/>
    </row>
    <row r="763" spans="6:7" x14ac:dyDescent="0.2">
      <c r="F763" s="20"/>
      <c r="G763" s="20"/>
    </row>
    <row r="764" spans="6:7" x14ac:dyDescent="0.2">
      <c r="F764" s="20"/>
      <c r="G764" s="20"/>
    </row>
    <row r="765" spans="6:7" x14ac:dyDescent="0.2">
      <c r="F765" s="20"/>
      <c r="G765" s="20"/>
    </row>
    <row r="766" spans="6:7" x14ac:dyDescent="0.2">
      <c r="F766" s="20"/>
      <c r="G766" s="20"/>
    </row>
    <row r="767" spans="6:7" x14ac:dyDescent="0.2">
      <c r="F767" s="20"/>
      <c r="G767" s="20"/>
    </row>
    <row r="768" spans="6:7" x14ac:dyDescent="0.2">
      <c r="F768" s="20"/>
      <c r="G768" s="20"/>
    </row>
    <row r="769" spans="6:7" x14ac:dyDescent="0.2">
      <c r="F769" s="20"/>
      <c r="G769" s="20"/>
    </row>
    <row r="770" spans="6:7" x14ac:dyDescent="0.2">
      <c r="F770" s="20"/>
      <c r="G770" s="20"/>
    </row>
    <row r="771" spans="6:7" x14ac:dyDescent="0.2">
      <c r="F771" s="20"/>
      <c r="G771" s="20"/>
    </row>
    <row r="772" spans="6:7" x14ac:dyDescent="0.2">
      <c r="F772" s="20"/>
      <c r="G772" s="20"/>
    </row>
    <row r="773" spans="6:7" x14ac:dyDescent="0.2">
      <c r="F773" s="20"/>
      <c r="G773" s="20"/>
    </row>
    <row r="774" spans="6:7" x14ac:dyDescent="0.2">
      <c r="F774" s="20"/>
      <c r="G774" s="20"/>
    </row>
    <row r="775" spans="6:7" x14ac:dyDescent="0.2">
      <c r="F775" s="20"/>
      <c r="G775" s="20"/>
    </row>
    <row r="776" spans="6:7" x14ac:dyDescent="0.2">
      <c r="F776" s="20"/>
      <c r="G776" s="20"/>
    </row>
    <row r="777" spans="6:7" x14ac:dyDescent="0.2">
      <c r="F777" s="20"/>
      <c r="G777" s="20"/>
    </row>
    <row r="778" spans="6:7" x14ac:dyDescent="0.2">
      <c r="F778" s="20"/>
      <c r="G778" s="20"/>
    </row>
    <row r="779" spans="6:7" x14ac:dyDescent="0.2">
      <c r="F779" s="20"/>
      <c r="G779" s="20"/>
    </row>
    <row r="780" spans="6:7" x14ac:dyDescent="0.2">
      <c r="F780" s="20"/>
      <c r="G780" s="20"/>
    </row>
    <row r="781" spans="6:7" x14ac:dyDescent="0.2">
      <c r="F781" s="20"/>
      <c r="G781" s="20"/>
    </row>
    <row r="782" spans="6:7" x14ac:dyDescent="0.2">
      <c r="F782" s="20"/>
      <c r="G782" s="20"/>
    </row>
    <row r="783" spans="6:7" x14ac:dyDescent="0.2">
      <c r="F783" s="20"/>
      <c r="G783" s="20"/>
    </row>
    <row r="784" spans="6:7" x14ac:dyDescent="0.2">
      <c r="F784" s="20"/>
      <c r="G784" s="20"/>
    </row>
    <row r="785" spans="6:7" x14ac:dyDescent="0.2">
      <c r="F785" s="20"/>
      <c r="G785" s="20"/>
    </row>
    <row r="786" spans="6:7" x14ac:dyDescent="0.2">
      <c r="F786" s="20"/>
      <c r="G786" s="20"/>
    </row>
    <row r="787" spans="6:7" x14ac:dyDescent="0.2">
      <c r="F787" s="20"/>
      <c r="G787" s="20"/>
    </row>
    <row r="788" spans="6:7" x14ac:dyDescent="0.2">
      <c r="F788" s="20"/>
      <c r="G788" s="20"/>
    </row>
    <row r="789" spans="6:7" x14ac:dyDescent="0.2">
      <c r="F789" s="20"/>
      <c r="G789" s="20"/>
    </row>
    <row r="790" spans="6:7" x14ac:dyDescent="0.2">
      <c r="F790" s="20"/>
      <c r="G790" s="20"/>
    </row>
    <row r="791" spans="6:7" x14ac:dyDescent="0.2">
      <c r="F791" s="20"/>
      <c r="G791" s="20"/>
    </row>
    <row r="792" spans="6:7" x14ac:dyDescent="0.2">
      <c r="F792" s="20"/>
      <c r="G792" s="20"/>
    </row>
    <row r="793" spans="6:7" x14ac:dyDescent="0.2">
      <c r="F793" s="20"/>
      <c r="G793" s="20"/>
    </row>
    <row r="794" spans="6:7" x14ac:dyDescent="0.2">
      <c r="F794" s="20"/>
      <c r="G794" s="20"/>
    </row>
    <row r="795" spans="6:7" x14ac:dyDescent="0.2">
      <c r="F795" s="20"/>
      <c r="G795" s="20"/>
    </row>
    <row r="796" spans="6:7" x14ac:dyDescent="0.2">
      <c r="F796" s="20"/>
      <c r="G796" s="20"/>
    </row>
    <row r="797" spans="6:7" x14ac:dyDescent="0.2">
      <c r="F797" s="20"/>
      <c r="G797" s="20"/>
    </row>
    <row r="798" spans="6:7" x14ac:dyDescent="0.2">
      <c r="F798" s="20"/>
      <c r="G798" s="20"/>
    </row>
    <row r="799" spans="6:7" x14ac:dyDescent="0.2">
      <c r="F799" s="20"/>
      <c r="G799" s="20"/>
    </row>
    <row r="800" spans="6:7" x14ac:dyDescent="0.2">
      <c r="F800" s="20"/>
      <c r="G800" s="20"/>
    </row>
    <row r="801" spans="6:7" x14ac:dyDescent="0.2">
      <c r="F801" s="20"/>
      <c r="G801" s="20"/>
    </row>
    <row r="802" spans="6:7" x14ac:dyDescent="0.2">
      <c r="F802" s="20"/>
      <c r="G802" s="20"/>
    </row>
    <row r="803" spans="6:7" x14ac:dyDescent="0.2">
      <c r="F803" s="20"/>
      <c r="G803" s="20"/>
    </row>
    <row r="804" spans="6:7" x14ac:dyDescent="0.2">
      <c r="F804" s="20"/>
      <c r="G804" s="20"/>
    </row>
    <row r="805" spans="6:7" x14ac:dyDescent="0.2">
      <c r="F805" s="20"/>
      <c r="G805" s="20"/>
    </row>
    <row r="806" spans="6:7" x14ac:dyDescent="0.2">
      <c r="F806" s="20"/>
      <c r="G806" s="20"/>
    </row>
    <row r="807" spans="6:7" x14ac:dyDescent="0.2">
      <c r="F807" s="20"/>
      <c r="G807" s="20"/>
    </row>
    <row r="808" spans="6:7" x14ac:dyDescent="0.2">
      <c r="F808" s="20"/>
      <c r="G808" s="20"/>
    </row>
    <row r="809" spans="6:7" x14ac:dyDescent="0.2">
      <c r="F809" s="20"/>
      <c r="G809" s="20"/>
    </row>
    <row r="810" spans="6:7" x14ac:dyDescent="0.2">
      <c r="F810" s="20"/>
      <c r="G810" s="20"/>
    </row>
    <row r="811" spans="6:7" x14ac:dyDescent="0.2">
      <c r="F811" s="20"/>
      <c r="G811" s="20"/>
    </row>
    <row r="812" spans="6:7" x14ac:dyDescent="0.2">
      <c r="F812" s="20"/>
      <c r="G812" s="20"/>
    </row>
    <row r="813" spans="6:7" x14ac:dyDescent="0.2">
      <c r="F813" s="20"/>
      <c r="G813" s="20"/>
    </row>
    <row r="814" spans="6:7" x14ac:dyDescent="0.2">
      <c r="F814" s="20"/>
      <c r="G814" s="20"/>
    </row>
    <row r="815" spans="6:7" x14ac:dyDescent="0.2">
      <c r="F815" s="20"/>
      <c r="G815" s="20"/>
    </row>
    <row r="816" spans="6:7" x14ac:dyDescent="0.2">
      <c r="F816" s="20"/>
      <c r="G816" s="20"/>
    </row>
    <row r="817" spans="6:7" x14ac:dyDescent="0.2">
      <c r="F817" s="20"/>
      <c r="G817" s="20"/>
    </row>
    <row r="818" spans="6:7" x14ac:dyDescent="0.2">
      <c r="F818" s="20"/>
      <c r="G818" s="20"/>
    </row>
    <row r="819" spans="6:7" x14ac:dyDescent="0.2">
      <c r="F819" s="20"/>
      <c r="G819" s="20"/>
    </row>
    <row r="820" spans="6:7" x14ac:dyDescent="0.2">
      <c r="F820" s="20"/>
      <c r="G820" s="20"/>
    </row>
    <row r="821" spans="6:7" x14ac:dyDescent="0.2">
      <c r="F821" s="20"/>
      <c r="G821" s="20"/>
    </row>
    <row r="822" spans="6:7" x14ac:dyDescent="0.2">
      <c r="F822" s="20"/>
      <c r="G822" s="20"/>
    </row>
    <row r="823" spans="6:7" x14ac:dyDescent="0.2">
      <c r="F823" s="20"/>
      <c r="G823" s="20"/>
    </row>
    <row r="824" spans="6:7" x14ac:dyDescent="0.2">
      <c r="F824" s="20"/>
      <c r="G824" s="20"/>
    </row>
    <row r="825" spans="6:7" x14ac:dyDescent="0.2">
      <c r="F825" s="20"/>
      <c r="G825" s="20"/>
    </row>
    <row r="826" spans="6:7" x14ac:dyDescent="0.2">
      <c r="F826" s="20"/>
      <c r="G826" s="20"/>
    </row>
    <row r="827" spans="6:7" x14ac:dyDescent="0.2">
      <c r="F827" s="20"/>
      <c r="G827" s="20"/>
    </row>
    <row r="828" spans="6:7" x14ac:dyDescent="0.2">
      <c r="F828" s="20"/>
      <c r="G828" s="20"/>
    </row>
    <row r="829" spans="6:7" x14ac:dyDescent="0.2">
      <c r="F829" s="20"/>
      <c r="G829" s="20"/>
    </row>
    <row r="830" spans="6:7" x14ac:dyDescent="0.2">
      <c r="F830" s="20"/>
      <c r="G830" s="20"/>
    </row>
    <row r="831" spans="6:7" x14ac:dyDescent="0.2">
      <c r="F831" s="20"/>
      <c r="G831" s="20"/>
    </row>
    <row r="832" spans="6:7" x14ac:dyDescent="0.2">
      <c r="F832" s="20"/>
      <c r="G832" s="20"/>
    </row>
    <row r="833" spans="6:7" x14ac:dyDescent="0.2">
      <c r="F833" s="20"/>
      <c r="G833" s="20"/>
    </row>
    <row r="834" spans="6:7" x14ac:dyDescent="0.2">
      <c r="F834" s="20"/>
      <c r="G834" s="20"/>
    </row>
    <row r="835" spans="6:7" x14ac:dyDescent="0.2">
      <c r="F835" s="20"/>
      <c r="G835" s="20"/>
    </row>
    <row r="836" spans="6:7" x14ac:dyDescent="0.2">
      <c r="F836" s="20"/>
      <c r="G836" s="20"/>
    </row>
    <row r="837" spans="6:7" x14ac:dyDescent="0.2">
      <c r="F837" s="20"/>
      <c r="G837" s="20"/>
    </row>
    <row r="838" spans="6:7" x14ac:dyDescent="0.2">
      <c r="F838" s="20"/>
      <c r="G838" s="20"/>
    </row>
    <row r="839" spans="6:7" x14ac:dyDescent="0.2">
      <c r="F839" s="20"/>
      <c r="G839" s="20"/>
    </row>
    <row r="840" spans="6:7" x14ac:dyDescent="0.2">
      <c r="F840" s="20"/>
      <c r="G840" s="20"/>
    </row>
    <row r="841" spans="6:7" x14ac:dyDescent="0.2">
      <c r="F841" s="20"/>
      <c r="G841" s="20"/>
    </row>
    <row r="842" spans="6:7" x14ac:dyDescent="0.2">
      <c r="F842" s="20"/>
      <c r="G842" s="20"/>
    </row>
    <row r="843" spans="6:7" x14ac:dyDescent="0.2">
      <c r="F843" s="20"/>
      <c r="G843" s="20"/>
    </row>
    <row r="844" spans="6:7" x14ac:dyDescent="0.2">
      <c r="F844" s="20"/>
      <c r="G844" s="20"/>
    </row>
    <row r="845" spans="6:7" x14ac:dyDescent="0.2">
      <c r="F845" s="20"/>
      <c r="G845" s="20"/>
    </row>
    <row r="846" spans="6:7" x14ac:dyDescent="0.2">
      <c r="F846" s="20"/>
      <c r="G846" s="20"/>
    </row>
    <row r="847" spans="6:7" x14ac:dyDescent="0.2">
      <c r="F847" s="20"/>
      <c r="G847" s="20"/>
    </row>
    <row r="848" spans="6:7" x14ac:dyDescent="0.2">
      <c r="F848" s="20"/>
      <c r="G848" s="20"/>
    </row>
    <row r="849" spans="6:7" x14ac:dyDescent="0.2">
      <c r="F849" s="20"/>
      <c r="G849" s="20"/>
    </row>
    <row r="850" spans="6:7" x14ac:dyDescent="0.2">
      <c r="F850" s="20"/>
      <c r="G850" s="20"/>
    </row>
    <row r="851" spans="6:7" x14ac:dyDescent="0.2">
      <c r="F851" s="20"/>
      <c r="G851" s="20"/>
    </row>
    <row r="852" spans="6:7" x14ac:dyDescent="0.2">
      <c r="F852" s="20"/>
      <c r="G852" s="20"/>
    </row>
    <row r="853" spans="6:7" x14ac:dyDescent="0.2">
      <c r="F853" s="20"/>
      <c r="G853" s="20"/>
    </row>
    <row r="854" spans="6:7" x14ac:dyDescent="0.2">
      <c r="F854" s="20"/>
      <c r="G854" s="20"/>
    </row>
    <row r="855" spans="6:7" x14ac:dyDescent="0.2">
      <c r="F855" s="20"/>
      <c r="G855" s="20"/>
    </row>
    <row r="856" spans="6:7" x14ac:dyDescent="0.2">
      <c r="F856" s="20"/>
      <c r="G856" s="20"/>
    </row>
    <row r="857" spans="6:7" x14ac:dyDescent="0.2">
      <c r="F857" s="20"/>
      <c r="G857" s="20"/>
    </row>
    <row r="858" spans="6:7" x14ac:dyDescent="0.2">
      <c r="F858" s="20"/>
      <c r="G858" s="20"/>
    </row>
    <row r="859" spans="6:7" x14ac:dyDescent="0.2">
      <c r="F859" s="20"/>
      <c r="G859" s="20"/>
    </row>
    <row r="860" spans="6:7" x14ac:dyDescent="0.2">
      <c r="F860" s="20"/>
      <c r="G860" s="20"/>
    </row>
    <row r="861" spans="6:7" x14ac:dyDescent="0.2">
      <c r="F861" s="20"/>
      <c r="G861" s="20"/>
    </row>
    <row r="862" spans="6:7" x14ac:dyDescent="0.2">
      <c r="F862" s="20"/>
      <c r="G862" s="20"/>
    </row>
    <row r="863" spans="6:7" x14ac:dyDescent="0.2">
      <c r="F863" s="20"/>
      <c r="G863" s="20"/>
    </row>
    <row r="864" spans="6:7" x14ac:dyDescent="0.2">
      <c r="F864" s="20"/>
      <c r="G864" s="20"/>
    </row>
    <row r="865" spans="6:7" x14ac:dyDescent="0.2">
      <c r="F865" s="20"/>
      <c r="G865" s="20"/>
    </row>
    <row r="866" spans="6:7" x14ac:dyDescent="0.2">
      <c r="F866" s="20"/>
      <c r="G866" s="20"/>
    </row>
    <row r="867" spans="6:7" x14ac:dyDescent="0.2">
      <c r="F867" s="20"/>
      <c r="G867" s="20"/>
    </row>
    <row r="868" spans="6:7" x14ac:dyDescent="0.2">
      <c r="F868" s="20"/>
      <c r="G868" s="20"/>
    </row>
    <row r="869" spans="6:7" x14ac:dyDescent="0.2">
      <c r="F869" s="20"/>
      <c r="G869" s="20"/>
    </row>
    <row r="870" spans="6:7" x14ac:dyDescent="0.2">
      <c r="F870" s="20"/>
      <c r="G870" s="20"/>
    </row>
    <row r="871" spans="6:7" x14ac:dyDescent="0.2">
      <c r="F871" s="20"/>
      <c r="G871" s="20"/>
    </row>
    <row r="872" spans="6:7" x14ac:dyDescent="0.2">
      <c r="F872" s="20"/>
      <c r="G872" s="20"/>
    </row>
    <row r="873" spans="6:7" x14ac:dyDescent="0.2">
      <c r="F873" s="20"/>
      <c r="G873" s="20"/>
    </row>
    <row r="874" spans="6:7" x14ac:dyDescent="0.2">
      <c r="F874" s="20"/>
      <c r="G874" s="20"/>
    </row>
    <row r="875" spans="6:7" x14ac:dyDescent="0.2">
      <c r="F875" s="20"/>
      <c r="G875" s="20"/>
    </row>
    <row r="876" spans="6:7" x14ac:dyDescent="0.2">
      <c r="F876" s="20"/>
      <c r="G876" s="20"/>
    </row>
    <row r="877" spans="6:7" x14ac:dyDescent="0.2">
      <c r="F877" s="20"/>
      <c r="G877" s="20"/>
    </row>
    <row r="878" spans="6:7" x14ac:dyDescent="0.2">
      <c r="F878" s="20"/>
      <c r="G878" s="20"/>
    </row>
    <row r="879" spans="6:7" x14ac:dyDescent="0.2">
      <c r="F879" s="20"/>
      <c r="G879" s="20"/>
    </row>
    <row r="880" spans="6:7" x14ac:dyDescent="0.2">
      <c r="F880" s="20"/>
      <c r="G880" s="20"/>
    </row>
    <row r="881" spans="6:7" x14ac:dyDescent="0.2">
      <c r="F881" s="20"/>
      <c r="G881" s="20"/>
    </row>
    <row r="882" spans="6:7" x14ac:dyDescent="0.2">
      <c r="F882" s="20"/>
      <c r="G882" s="20"/>
    </row>
    <row r="883" spans="6:7" x14ac:dyDescent="0.2">
      <c r="F883" s="20"/>
      <c r="G883" s="20"/>
    </row>
    <row r="884" spans="6:7" x14ac:dyDescent="0.2">
      <c r="F884" s="20"/>
      <c r="G884" s="20"/>
    </row>
    <row r="885" spans="6:7" x14ac:dyDescent="0.2">
      <c r="F885" s="20"/>
      <c r="G885" s="20"/>
    </row>
    <row r="886" spans="6:7" x14ac:dyDescent="0.2">
      <c r="F886" s="20"/>
      <c r="G886" s="20"/>
    </row>
    <row r="887" spans="6:7" x14ac:dyDescent="0.2">
      <c r="F887" s="20"/>
      <c r="G887" s="20"/>
    </row>
    <row r="888" spans="6:7" x14ac:dyDescent="0.2">
      <c r="F888" s="20"/>
      <c r="G888" s="20"/>
    </row>
    <row r="889" spans="6:7" x14ac:dyDescent="0.2">
      <c r="F889" s="20"/>
      <c r="G889" s="20"/>
    </row>
    <row r="890" spans="6:7" x14ac:dyDescent="0.2">
      <c r="F890" s="20"/>
      <c r="G890" s="20"/>
    </row>
    <row r="891" spans="6:7" x14ac:dyDescent="0.2">
      <c r="F891" s="20"/>
      <c r="G891" s="20"/>
    </row>
    <row r="892" spans="6:7" x14ac:dyDescent="0.2">
      <c r="F892" s="20"/>
      <c r="G892" s="20"/>
    </row>
    <row r="893" spans="6:7" x14ac:dyDescent="0.2">
      <c r="F893" s="20"/>
      <c r="G893" s="20"/>
    </row>
    <row r="894" spans="6:7" x14ac:dyDescent="0.2">
      <c r="F894" s="20"/>
      <c r="G894" s="20"/>
    </row>
    <row r="895" spans="6:7" x14ac:dyDescent="0.2">
      <c r="F895" s="20"/>
      <c r="G895" s="20"/>
    </row>
    <row r="896" spans="6:7" x14ac:dyDescent="0.2">
      <c r="F896" s="20"/>
      <c r="G896" s="20"/>
    </row>
    <row r="897" spans="6:7" x14ac:dyDescent="0.2">
      <c r="F897" s="20"/>
      <c r="G897" s="20"/>
    </row>
    <row r="898" spans="6:7" x14ac:dyDescent="0.2">
      <c r="F898" s="20"/>
      <c r="G898" s="20"/>
    </row>
    <row r="899" spans="6:7" x14ac:dyDescent="0.2">
      <c r="F899" s="20"/>
      <c r="G899" s="20"/>
    </row>
    <row r="900" spans="6:7" x14ac:dyDescent="0.2">
      <c r="F900" s="20"/>
      <c r="G900" s="20"/>
    </row>
    <row r="901" spans="6:7" x14ac:dyDescent="0.2">
      <c r="F901" s="20"/>
      <c r="G901" s="20"/>
    </row>
    <row r="902" spans="6:7" x14ac:dyDescent="0.2">
      <c r="F902" s="20"/>
      <c r="G902" s="20"/>
    </row>
    <row r="903" spans="6:7" x14ac:dyDescent="0.2">
      <c r="F903" s="20"/>
      <c r="G903" s="20"/>
    </row>
    <row r="904" spans="6:7" x14ac:dyDescent="0.2">
      <c r="F904" s="20"/>
      <c r="G904" s="20"/>
    </row>
    <row r="905" spans="6:7" x14ac:dyDescent="0.2">
      <c r="F905" s="20"/>
      <c r="G905" s="20"/>
    </row>
    <row r="906" spans="6:7" x14ac:dyDescent="0.2">
      <c r="F906" s="20"/>
      <c r="G906" s="20"/>
    </row>
    <row r="907" spans="6:7" x14ac:dyDescent="0.2">
      <c r="F907" s="20"/>
      <c r="G907" s="20"/>
    </row>
    <row r="908" spans="6:7" x14ac:dyDescent="0.2">
      <c r="F908" s="20"/>
      <c r="G908" s="20"/>
    </row>
    <row r="909" spans="6:7" x14ac:dyDescent="0.2">
      <c r="F909" s="20"/>
      <c r="G909" s="20"/>
    </row>
    <row r="910" spans="6:7" x14ac:dyDescent="0.2">
      <c r="F910" s="20"/>
      <c r="G910" s="20"/>
    </row>
    <row r="911" spans="6:7" x14ac:dyDescent="0.2">
      <c r="F911" s="20"/>
      <c r="G911" s="20"/>
    </row>
    <row r="912" spans="6:7" x14ac:dyDescent="0.2">
      <c r="F912" s="20"/>
      <c r="G912" s="20"/>
    </row>
    <row r="913" spans="6:7" x14ac:dyDescent="0.2">
      <c r="F913" s="20"/>
      <c r="G913" s="20"/>
    </row>
    <row r="914" spans="6:7" x14ac:dyDescent="0.2">
      <c r="F914" s="20"/>
      <c r="G914" s="20"/>
    </row>
    <row r="915" spans="6:7" x14ac:dyDescent="0.2">
      <c r="F915" s="20"/>
      <c r="G915" s="20"/>
    </row>
    <row r="916" spans="6:7" x14ac:dyDescent="0.2">
      <c r="F916" s="20"/>
      <c r="G916" s="20"/>
    </row>
    <row r="917" spans="6:7" x14ac:dyDescent="0.2">
      <c r="F917" s="20"/>
      <c r="G917" s="20"/>
    </row>
    <row r="918" spans="6:7" x14ac:dyDescent="0.2">
      <c r="F918" s="20"/>
      <c r="G918" s="20"/>
    </row>
    <row r="919" spans="6:7" x14ac:dyDescent="0.2">
      <c r="F919" s="20"/>
      <c r="G919" s="20"/>
    </row>
    <row r="920" spans="6:7" x14ac:dyDescent="0.2">
      <c r="F920" s="20"/>
      <c r="G920" s="20"/>
    </row>
    <row r="921" spans="6:7" x14ac:dyDescent="0.2">
      <c r="F921" s="20"/>
      <c r="G921" s="20"/>
    </row>
    <row r="922" spans="6:7" x14ac:dyDescent="0.2">
      <c r="F922" s="20"/>
      <c r="G922" s="20"/>
    </row>
    <row r="923" spans="6:7" x14ac:dyDescent="0.2">
      <c r="F923" s="20"/>
      <c r="G923" s="20"/>
    </row>
    <row r="924" spans="6:7" x14ac:dyDescent="0.2">
      <c r="F924" s="20"/>
      <c r="G924" s="20"/>
    </row>
    <row r="925" spans="6:7" x14ac:dyDescent="0.2">
      <c r="F925" s="20"/>
      <c r="G925" s="20"/>
    </row>
    <row r="926" spans="6:7" x14ac:dyDescent="0.2">
      <c r="F926" s="20"/>
      <c r="G926" s="20"/>
    </row>
    <row r="927" spans="6:7" x14ac:dyDescent="0.2">
      <c r="F927" s="20"/>
      <c r="G927" s="20"/>
    </row>
    <row r="928" spans="6:7" x14ac:dyDescent="0.2">
      <c r="F928" s="20"/>
      <c r="G928" s="20"/>
    </row>
    <row r="929" spans="6:7" x14ac:dyDescent="0.2">
      <c r="F929" s="20"/>
      <c r="G929" s="20"/>
    </row>
    <row r="930" spans="6:7" x14ac:dyDescent="0.2">
      <c r="F930" s="20"/>
      <c r="G930" s="20"/>
    </row>
    <row r="931" spans="6:7" x14ac:dyDescent="0.2">
      <c r="F931" s="20"/>
      <c r="G931" s="20"/>
    </row>
    <row r="932" spans="6:7" x14ac:dyDescent="0.2">
      <c r="F932" s="20"/>
      <c r="G932" s="20"/>
    </row>
    <row r="933" spans="6:7" x14ac:dyDescent="0.2">
      <c r="F933" s="20"/>
      <c r="G933" s="20"/>
    </row>
    <row r="934" spans="6:7" x14ac:dyDescent="0.2">
      <c r="F934" s="20"/>
      <c r="G934" s="20"/>
    </row>
    <row r="935" spans="6:7" x14ac:dyDescent="0.2">
      <c r="F935" s="20"/>
      <c r="G935" s="20"/>
    </row>
    <row r="936" spans="6:7" x14ac:dyDescent="0.2">
      <c r="F936" s="20"/>
      <c r="G936" s="20"/>
    </row>
    <row r="937" spans="6:7" x14ac:dyDescent="0.2">
      <c r="F937" s="20"/>
      <c r="G937" s="20"/>
    </row>
    <row r="938" spans="6:7" x14ac:dyDescent="0.2">
      <c r="F938" s="20"/>
      <c r="G938" s="20"/>
    </row>
    <row r="939" spans="6:7" x14ac:dyDescent="0.2">
      <c r="F939" s="20"/>
      <c r="G939" s="20"/>
    </row>
    <row r="940" spans="6:7" x14ac:dyDescent="0.2">
      <c r="F940" s="20"/>
      <c r="G940" s="20"/>
    </row>
    <row r="941" spans="6:7" x14ac:dyDescent="0.2">
      <c r="F941" s="20"/>
      <c r="G941" s="20"/>
    </row>
    <row r="942" spans="6:7" x14ac:dyDescent="0.2">
      <c r="F942" s="20"/>
      <c r="G942" s="20"/>
    </row>
    <row r="943" spans="6:7" x14ac:dyDescent="0.2">
      <c r="F943" s="20"/>
      <c r="G943" s="20"/>
    </row>
    <row r="944" spans="6:7" x14ac:dyDescent="0.2">
      <c r="F944" s="20"/>
      <c r="G944" s="20"/>
    </row>
    <row r="945" spans="6:7" x14ac:dyDescent="0.2">
      <c r="F945" s="20"/>
      <c r="G945" s="20"/>
    </row>
    <row r="946" spans="6:7" x14ac:dyDescent="0.2">
      <c r="F946" s="20"/>
      <c r="G946" s="20"/>
    </row>
    <row r="947" spans="6:7" x14ac:dyDescent="0.2">
      <c r="F947" s="20"/>
      <c r="G947" s="20"/>
    </row>
    <row r="948" spans="6:7" x14ac:dyDescent="0.2">
      <c r="F948" s="20"/>
      <c r="G948" s="20"/>
    </row>
    <row r="949" spans="6:7" x14ac:dyDescent="0.2">
      <c r="F949" s="20"/>
      <c r="G949" s="20"/>
    </row>
    <row r="950" spans="6:7" x14ac:dyDescent="0.2">
      <c r="F950" s="20"/>
      <c r="G950" s="20"/>
    </row>
    <row r="951" spans="6:7" x14ac:dyDescent="0.2">
      <c r="F951" s="20"/>
      <c r="G951" s="20"/>
    </row>
    <row r="952" spans="6:7" x14ac:dyDescent="0.2">
      <c r="F952" s="20"/>
      <c r="G952" s="20"/>
    </row>
    <row r="953" spans="6:7" x14ac:dyDescent="0.2">
      <c r="F953" s="20"/>
      <c r="G953" s="20"/>
    </row>
    <row r="954" spans="6:7" x14ac:dyDescent="0.2">
      <c r="F954" s="20"/>
      <c r="G954" s="20"/>
    </row>
    <row r="955" spans="6:7" x14ac:dyDescent="0.2">
      <c r="F955" s="20"/>
      <c r="G955" s="20"/>
    </row>
    <row r="956" spans="6:7" x14ac:dyDescent="0.2">
      <c r="F956" s="20"/>
      <c r="G956" s="20"/>
    </row>
    <row r="957" spans="6:7" x14ac:dyDescent="0.2">
      <c r="F957" s="20"/>
      <c r="G957" s="20"/>
    </row>
    <row r="958" spans="6:7" x14ac:dyDescent="0.2">
      <c r="F958" s="20"/>
      <c r="G958" s="20"/>
    </row>
    <row r="959" spans="6:7" x14ac:dyDescent="0.2">
      <c r="F959" s="20"/>
      <c r="G959" s="20"/>
    </row>
    <row r="960" spans="6:7" x14ac:dyDescent="0.2">
      <c r="F960" s="20"/>
      <c r="G960" s="20"/>
    </row>
    <row r="961" spans="6:7" x14ac:dyDescent="0.2">
      <c r="F961" s="20"/>
      <c r="G961" s="20"/>
    </row>
    <row r="962" spans="6:7" x14ac:dyDescent="0.2">
      <c r="F962" s="20"/>
      <c r="G962" s="20"/>
    </row>
    <row r="963" spans="6:7" x14ac:dyDescent="0.2">
      <c r="F963" s="20"/>
      <c r="G963" s="20"/>
    </row>
    <row r="964" spans="6:7" x14ac:dyDescent="0.2">
      <c r="F964" s="20"/>
      <c r="G964" s="20"/>
    </row>
    <row r="965" spans="6:7" x14ac:dyDescent="0.2">
      <c r="F965" s="20"/>
      <c r="G965" s="20"/>
    </row>
    <row r="966" spans="6:7" x14ac:dyDescent="0.2">
      <c r="F966" s="20"/>
      <c r="G966" s="20"/>
    </row>
    <row r="967" spans="6:7" x14ac:dyDescent="0.2">
      <c r="F967" s="20"/>
      <c r="G967" s="20"/>
    </row>
    <row r="968" spans="6:7" x14ac:dyDescent="0.2">
      <c r="F968" s="20"/>
      <c r="G968" s="20"/>
    </row>
    <row r="969" spans="6:7" x14ac:dyDescent="0.2">
      <c r="F969" s="20"/>
      <c r="G969" s="20"/>
    </row>
    <row r="970" spans="6:7" x14ac:dyDescent="0.2">
      <c r="F970" s="20"/>
      <c r="G970" s="20"/>
    </row>
    <row r="971" spans="6:7" x14ac:dyDescent="0.2">
      <c r="F971" s="20"/>
      <c r="G971" s="20"/>
    </row>
    <row r="972" spans="6:7" x14ac:dyDescent="0.2">
      <c r="F972" s="20"/>
      <c r="G972" s="20"/>
    </row>
    <row r="973" spans="6:7" x14ac:dyDescent="0.2">
      <c r="F973" s="20"/>
      <c r="G973" s="20"/>
    </row>
    <row r="974" spans="6:7" x14ac:dyDescent="0.2">
      <c r="F974" s="20"/>
      <c r="G974" s="20"/>
    </row>
    <row r="975" spans="6:7" x14ac:dyDescent="0.2">
      <c r="F975" s="20"/>
      <c r="G975" s="20"/>
    </row>
    <row r="976" spans="6:7" x14ac:dyDescent="0.2">
      <c r="F976" s="20"/>
      <c r="G976" s="20"/>
    </row>
    <row r="977" spans="6:7" x14ac:dyDescent="0.2">
      <c r="F977" s="20"/>
      <c r="G977" s="20"/>
    </row>
    <row r="978" spans="6:7" x14ac:dyDescent="0.2">
      <c r="F978" s="20"/>
      <c r="G978" s="20"/>
    </row>
    <row r="979" spans="6:7" x14ac:dyDescent="0.2">
      <c r="F979" s="20"/>
      <c r="G979" s="20"/>
    </row>
    <row r="980" spans="6:7" x14ac:dyDescent="0.2">
      <c r="F980" s="20"/>
      <c r="G980" s="20"/>
    </row>
    <row r="981" spans="6:7" x14ac:dyDescent="0.2">
      <c r="F981" s="20"/>
      <c r="G981" s="20"/>
    </row>
    <row r="982" spans="6:7" x14ac:dyDescent="0.2">
      <c r="F982" s="20"/>
      <c r="G982" s="20"/>
    </row>
    <row r="983" spans="6:7" x14ac:dyDescent="0.2">
      <c r="F983" s="20"/>
      <c r="G983" s="20"/>
    </row>
    <row r="984" spans="6:7" x14ac:dyDescent="0.2">
      <c r="F984" s="20"/>
      <c r="G984" s="20"/>
    </row>
    <row r="985" spans="6:7" x14ac:dyDescent="0.2">
      <c r="F985" s="20"/>
      <c r="G985" s="20"/>
    </row>
    <row r="986" spans="6:7" x14ac:dyDescent="0.2">
      <c r="F986" s="20"/>
      <c r="G986" s="20"/>
    </row>
    <row r="987" spans="6:7" x14ac:dyDescent="0.2">
      <c r="F987" s="20"/>
      <c r="G987" s="20"/>
    </row>
    <row r="988" spans="6:7" x14ac:dyDescent="0.2">
      <c r="F988" s="20"/>
      <c r="G988" s="20"/>
    </row>
    <row r="989" spans="6:7" x14ac:dyDescent="0.2">
      <c r="F989" s="20"/>
      <c r="G989" s="20"/>
    </row>
    <row r="990" spans="6:7" x14ac:dyDescent="0.2">
      <c r="F990" s="20"/>
      <c r="G990" s="20"/>
    </row>
    <row r="991" spans="6:7" x14ac:dyDescent="0.2">
      <c r="F991" s="20"/>
      <c r="G991" s="20"/>
    </row>
    <row r="992" spans="6:7" x14ac:dyDescent="0.2">
      <c r="F992" s="20"/>
      <c r="G992" s="20"/>
    </row>
    <row r="993" spans="6:7" x14ac:dyDescent="0.2">
      <c r="F993" s="20"/>
      <c r="G993" s="20"/>
    </row>
    <row r="994" spans="6:7" x14ac:dyDescent="0.2">
      <c r="F994" s="20"/>
      <c r="G994" s="20"/>
    </row>
    <row r="995" spans="6:7" x14ac:dyDescent="0.2">
      <c r="F995" s="20"/>
      <c r="G995" s="20"/>
    </row>
    <row r="996" spans="6:7" x14ac:dyDescent="0.2">
      <c r="F996" s="20"/>
      <c r="G996" s="20"/>
    </row>
    <row r="997" spans="6:7" x14ac:dyDescent="0.2">
      <c r="F997" s="20"/>
      <c r="G997" s="20"/>
    </row>
    <row r="998" spans="6:7" x14ac:dyDescent="0.2">
      <c r="F998" s="20"/>
      <c r="G998" s="20"/>
    </row>
    <row r="999" spans="6:7" x14ac:dyDescent="0.2">
      <c r="F999" s="20"/>
      <c r="G999" s="20"/>
    </row>
    <row r="1000" spans="6:7" x14ac:dyDescent="0.2">
      <c r="F1000" s="20"/>
      <c r="G1000" s="20"/>
    </row>
    <row r="1001" spans="6:7" x14ac:dyDescent="0.2">
      <c r="F1001" s="20"/>
      <c r="G1001" s="20"/>
    </row>
    <row r="1002" spans="6:7" x14ac:dyDescent="0.2">
      <c r="F1002" s="20"/>
      <c r="G1002" s="20"/>
    </row>
    <row r="1003" spans="6:7" x14ac:dyDescent="0.2">
      <c r="F1003" s="20"/>
      <c r="G1003" s="20"/>
    </row>
    <row r="1004" spans="6:7" x14ac:dyDescent="0.2">
      <c r="F1004" s="20"/>
      <c r="G1004" s="20"/>
    </row>
    <row r="1005" spans="6:7" x14ac:dyDescent="0.2">
      <c r="F1005" s="20"/>
      <c r="G1005" s="20"/>
    </row>
    <row r="1006" spans="6:7" x14ac:dyDescent="0.2">
      <c r="F1006" s="20"/>
      <c r="G1006" s="20"/>
    </row>
    <row r="1007" spans="6:7" x14ac:dyDescent="0.2">
      <c r="F1007" s="20"/>
      <c r="G1007" s="20"/>
    </row>
    <row r="1008" spans="6:7" x14ac:dyDescent="0.2">
      <c r="F1008" s="20"/>
      <c r="G1008" s="20"/>
    </row>
    <row r="1009" spans="6:7" x14ac:dyDescent="0.2">
      <c r="F1009" s="20"/>
      <c r="G1009" s="20"/>
    </row>
    <row r="1010" spans="6:7" x14ac:dyDescent="0.2">
      <c r="F1010" s="20"/>
      <c r="G1010" s="20"/>
    </row>
    <row r="1011" spans="6:7" x14ac:dyDescent="0.2">
      <c r="F1011" s="20"/>
      <c r="G1011" s="20"/>
    </row>
    <row r="1012" spans="6:7" x14ac:dyDescent="0.2">
      <c r="F1012" s="20"/>
      <c r="G1012" s="20"/>
    </row>
    <row r="1013" spans="6:7" x14ac:dyDescent="0.2">
      <c r="F1013" s="20"/>
      <c r="G1013" s="20"/>
    </row>
    <row r="1014" spans="6:7" x14ac:dyDescent="0.2">
      <c r="F1014" s="20"/>
      <c r="G1014" s="20"/>
    </row>
    <row r="1015" spans="6:7" x14ac:dyDescent="0.2">
      <c r="F1015" s="20"/>
      <c r="G1015" s="20"/>
    </row>
    <row r="1016" spans="6:7" x14ac:dyDescent="0.2">
      <c r="F1016" s="20"/>
      <c r="G1016" s="20"/>
    </row>
    <row r="1017" spans="6:7" x14ac:dyDescent="0.2">
      <c r="F1017" s="20"/>
      <c r="G1017" s="20"/>
    </row>
    <row r="1018" spans="6:7" x14ac:dyDescent="0.2">
      <c r="F1018" s="20"/>
      <c r="G1018" s="20"/>
    </row>
    <row r="1019" spans="6:7" x14ac:dyDescent="0.2">
      <c r="F1019" s="20"/>
      <c r="G1019" s="20"/>
    </row>
    <row r="1020" spans="6:7" x14ac:dyDescent="0.2">
      <c r="F1020" s="20"/>
      <c r="G1020" s="20"/>
    </row>
    <row r="1021" spans="6:7" x14ac:dyDescent="0.2">
      <c r="F1021" s="20"/>
      <c r="G1021" s="20"/>
    </row>
    <row r="1022" spans="6:7" x14ac:dyDescent="0.2">
      <c r="F1022" s="20"/>
      <c r="G1022" s="20"/>
    </row>
    <row r="1023" spans="6:7" x14ac:dyDescent="0.2">
      <c r="F1023" s="20"/>
      <c r="G1023" s="20"/>
    </row>
    <row r="1024" spans="6:7" x14ac:dyDescent="0.2">
      <c r="F1024" s="20"/>
      <c r="G1024" s="20"/>
    </row>
    <row r="1025" spans="6:7" x14ac:dyDescent="0.2">
      <c r="F1025" s="20"/>
      <c r="G1025" s="20"/>
    </row>
    <row r="1026" spans="6:7" x14ac:dyDescent="0.2">
      <c r="F1026" s="20"/>
      <c r="G1026" s="20"/>
    </row>
    <row r="1027" spans="6:7" x14ac:dyDescent="0.2">
      <c r="F1027" s="20"/>
      <c r="G1027" s="20"/>
    </row>
    <row r="1028" spans="6:7" x14ac:dyDescent="0.2">
      <c r="F1028" s="20"/>
      <c r="G1028" s="20"/>
    </row>
    <row r="1029" spans="6:7" x14ac:dyDescent="0.2">
      <c r="F1029" s="20"/>
      <c r="G1029" s="20"/>
    </row>
    <row r="1030" spans="6:7" x14ac:dyDescent="0.2">
      <c r="F1030" s="20"/>
      <c r="G1030" s="20"/>
    </row>
    <row r="1031" spans="6:7" x14ac:dyDescent="0.2">
      <c r="F1031" s="20"/>
      <c r="G1031" s="20"/>
    </row>
    <row r="1032" spans="6:7" x14ac:dyDescent="0.2">
      <c r="F1032" s="20"/>
      <c r="G1032" s="20"/>
    </row>
    <row r="1033" spans="6:7" x14ac:dyDescent="0.2">
      <c r="F1033" s="20"/>
      <c r="G1033" s="20"/>
    </row>
    <row r="1034" spans="6:7" x14ac:dyDescent="0.2">
      <c r="F1034" s="20"/>
      <c r="G1034" s="20"/>
    </row>
    <row r="1035" spans="6:7" x14ac:dyDescent="0.2">
      <c r="F1035" s="20"/>
      <c r="G1035" s="20"/>
    </row>
    <row r="1036" spans="6:7" x14ac:dyDescent="0.2">
      <c r="F1036" s="20"/>
      <c r="G1036" s="20"/>
    </row>
    <row r="1037" spans="6:7" x14ac:dyDescent="0.2">
      <c r="F1037" s="20"/>
      <c r="G1037" s="20"/>
    </row>
    <row r="1038" spans="6:7" x14ac:dyDescent="0.2">
      <c r="F1038" s="20"/>
      <c r="G1038" s="20"/>
    </row>
    <row r="1039" spans="6:7" x14ac:dyDescent="0.2">
      <c r="F1039" s="20"/>
      <c r="G1039" s="20"/>
    </row>
    <row r="1040" spans="6:7" x14ac:dyDescent="0.2">
      <c r="F1040" s="20"/>
      <c r="G1040" s="20"/>
    </row>
    <row r="1041" spans="6:7" x14ac:dyDescent="0.2">
      <c r="F1041" s="20"/>
      <c r="G1041" s="20"/>
    </row>
    <row r="1042" spans="6:7" x14ac:dyDescent="0.2">
      <c r="F1042" s="20"/>
      <c r="G1042" s="20"/>
    </row>
    <row r="1043" spans="6:7" x14ac:dyDescent="0.2">
      <c r="F1043" s="20"/>
      <c r="G1043" s="20"/>
    </row>
    <row r="1044" spans="6:7" x14ac:dyDescent="0.2">
      <c r="F1044" s="20"/>
      <c r="G1044" s="20"/>
    </row>
    <row r="1045" spans="6:7" x14ac:dyDescent="0.2">
      <c r="F1045" s="20"/>
      <c r="G1045" s="20"/>
    </row>
    <row r="1046" spans="6:7" x14ac:dyDescent="0.2">
      <c r="F1046" s="20"/>
      <c r="G1046" s="20"/>
    </row>
    <row r="1047" spans="6:7" x14ac:dyDescent="0.2">
      <c r="F1047" s="20"/>
      <c r="G1047" s="20"/>
    </row>
    <row r="1048" spans="6:7" x14ac:dyDescent="0.2">
      <c r="F1048" s="20"/>
      <c r="G1048" s="20"/>
    </row>
    <row r="1049" spans="6:7" x14ac:dyDescent="0.2">
      <c r="F1049" s="20"/>
      <c r="G1049" s="20"/>
    </row>
    <row r="1050" spans="6:7" x14ac:dyDescent="0.2">
      <c r="F1050" s="20"/>
      <c r="G1050" s="20"/>
    </row>
    <row r="1051" spans="6:7" x14ac:dyDescent="0.2">
      <c r="F1051" s="20"/>
      <c r="G1051" s="20"/>
    </row>
    <row r="1052" spans="6:7" x14ac:dyDescent="0.2">
      <c r="F1052" s="20"/>
      <c r="G1052" s="20"/>
    </row>
    <row r="1053" spans="6:7" x14ac:dyDescent="0.2">
      <c r="F1053" s="20"/>
      <c r="G1053" s="20"/>
    </row>
    <row r="1054" spans="6:7" x14ac:dyDescent="0.2">
      <c r="F1054" s="20"/>
      <c r="G1054" s="20"/>
    </row>
    <row r="1055" spans="6:7" x14ac:dyDescent="0.2">
      <c r="F1055" s="20"/>
      <c r="G1055" s="20"/>
    </row>
    <row r="1056" spans="6:7" x14ac:dyDescent="0.2">
      <c r="F1056" s="20"/>
      <c r="G1056" s="20"/>
    </row>
    <row r="1057" spans="6:7" x14ac:dyDescent="0.2">
      <c r="F1057" s="20"/>
      <c r="G1057" s="20"/>
    </row>
    <row r="1058" spans="6:7" x14ac:dyDescent="0.2">
      <c r="F1058" s="20"/>
      <c r="G1058" s="20"/>
    </row>
    <row r="1059" spans="6:7" x14ac:dyDescent="0.2">
      <c r="F1059" s="20"/>
      <c r="G1059" s="20"/>
    </row>
    <row r="1060" spans="6:7" x14ac:dyDescent="0.2">
      <c r="F1060" s="20"/>
      <c r="G1060" s="20"/>
    </row>
    <row r="1061" spans="6:7" x14ac:dyDescent="0.2">
      <c r="F1061" s="20"/>
      <c r="G1061" s="20"/>
    </row>
    <row r="1062" spans="6:7" x14ac:dyDescent="0.2">
      <c r="F1062" s="20"/>
      <c r="G1062" s="20"/>
    </row>
    <row r="1063" spans="6:7" x14ac:dyDescent="0.2">
      <c r="F1063" s="20"/>
      <c r="G1063" s="20"/>
    </row>
    <row r="1064" spans="6:7" x14ac:dyDescent="0.2">
      <c r="F1064" s="20"/>
      <c r="G1064" s="20"/>
    </row>
    <row r="1065" spans="6:7" x14ac:dyDescent="0.2">
      <c r="F1065" s="20"/>
      <c r="G1065" s="20"/>
    </row>
    <row r="1066" spans="6:7" x14ac:dyDescent="0.2">
      <c r="F1066" s="20"/>
      <c r="G1066" s="20"/>
    </row>
    <row r="1067" spans="6:7" x14ac:dyDescent="0.2">
      <c r="F1067" s="20"/>
      <c r="G1067" s="20"/>
    </row>
    <row r="1068" spans="6:7" x14ac:dyDescent="0.2">
      <c r="F1068" s="20"/>
      <c r="G1068" s="20"/>
    </row>
    <row r="1069" spans="6:7" x14ac:dyDescent="0.2">
      <c r="F1069" s="20"/>
      <c r="G1069" s="20"/>
    </row>
    <row r="1070" spans="6:7" x14ac:dyDescent="0.2">
      <c r="F1070" s="20"/>
      <c r="G1070" s="20"/>
    </row>
    <row r="1071" spans="6:7" x14ac:dyDescent="0.2">
      <c r="F1071" s="20"/>
      <c r="G1071" s="20"/>
    </row>
    <row r="1072" spans="6:7" x14ac:dyDescent="0.2">
      <c r="F1072" s="20"/>
      <c r="G1072" s="20"/>
    </row>
    <row r="1073" spans="6:7" x14ac:dyDescent="0.2">
      <c r="F1073" s="20"/>
      <c r="G1073" s="20"/>
    </row>
    <row r="1074" spans="6:7" x14ac:dyDescent="0.2">
      <c r="F1074" s="20"/>
      <c r="G1074" s="20"/>
    </row>
    <row r="1075" spans="6:7" x14ac:dyDescent="0.2">
      <c r="F1075" s="20"/>
      <c r="G1075" s="20"/>
    </row>
    <row r="1076" spans="6:7" x14ac:dyDescent="0.2">
      <c r="F1076" s="20"/>
      <c r="G1076" s="20"/>
    </row>
    <row r="1077" spans="6:7" x14ac:dyDescent="0.2">
      <c r="F1077" s="20"/>
      <c r="G1077" s="20"/>
    </row>
    <row r="1078" spans="6:7" x14ac:dyDescent="0.2">
      <c r="F1078" s="20"/>
      <c r="G1078" s="20"/>
    </row>
    <row r="1079" spans="6:7" x14ac:dyDescent="0.2">
      <c r="F1079" s="20"/>
      <c r="G1079" s="20"/>
    </row>
    <row r="1080" spans="6:7" x14ac:dyDescent="0.2">
      <c r="F1080" s="20"/>
      <c r="G1080" s="20"/>
    </row>
    <row r="1081" spans="6:7" x14ac:dyDescent="0.2">
      <c r="F1081" s="20"/>
      <c r="G1081" s="20"/>
    </row>
    <row r="1082" spans="6:7" x14ac:dyDescent="0.2">
      <c r="F1082" s="20"/>
      <c r="G1082" s="20"/>
    </row>
    <row r="1083" spans="6:7" x14ac:dyDescent="0.2">
      <c r="F1083" s="20"/>
      <c r="G1083" s="20"/>
    </row>
    <row r="1084" spans="6:7" x14ac:dyDescent="0.2">
      <c r="F1084" s="20"/>
      <c r="G1084" s="20"/>
    </row>
    <row r="1085" spans="6:7" x14ac:dyDescent="0.2">
      <c r="F1085" s="20"/>
      <c r="G1085" s="20"/>
    </row>
    <row r="1086" spans="6:7" x14ac:dyDescent="0.2">
      <c r="F1086" s="20"/>
      <c r="G1086" s="20"/>
    </row>
    <row r="1087" spans="6:7" x14ac:dyDescent="0.2">
      <c r="F1087" s="20"/>
      <c r="G1087" s="20"/>
    </row>
    <row r="1088" spans="6:7" x14ac:dyDescent="0.2">
      <c r="F1088" s="20"/>
      <c r="G1088" s="20"/>
    </row>
    <row r="1089" spans="6:7" x14ac:dyDescent="0.2">
      <c r="F1089" s="20"/>
      <c r="G1089" s="20"/>
    </row>
    <row r="1090" spans="6:7" x14ac:dyDescent="0.2">
      <c r="F1090" s="20"/>
      <c r="G1090" s="20"/>
    </row>
    <row r="1091" spans="6:7" x14ac:dyDescent="0.2">
      <c r="F1091" s="20"/>
      <c r="G1091" s="20"/>
    </row>
    <row r="1092" spans="6:7" x14ac:dyDescent="0.2">
      <c r="F1092" s="20"/>
      <c r="G1092" s="20"/>
    </row>
    <row r="1093" spans="6:7" x14ac:dyDescent="0.2">
      <c r="F1093" s="20"/>
      <c r="G1093" s="20"/>
    </row>
    <row r="1094" spans="6:7" x14ac:dyDescent="0.2">
      <c r="F1094" s="20"/>
      <c r="G1094" s="20"/>
    </row>
    <row r="1095" spans="6:7" x14ac:dyDescent="0.2">
      <c r="F1095" s="20"/>
      <c r="G1095" s="20"/>
    </row>
    <row r="1096" spans="6:7" x14ac:dyDescent="0.2">
      <c r="F1096" s="20"/>
      <c r="G1096" s="20"/>
    </row>
    <row r="1097" spans="6:7" x14ac:dyDescent="0.2">
      <c r="F1097" s="20"/>
      <c r="G1097" s="20"/>
    </row>
    <row r="1098" spans="6:7" x14ac:dyDescent="0.2">
      <c r="F1098" s="20"/>
      <c r="G1098" s="20"/>
    </row>
    <row r="1099" spans="6:7" x14ac:dyDescent="0.2">
      <c r="F1099" s="20"/>
      <c r="G1099" s="20"/>
    </row>
    <row r="1100" spans="6:7" x14ac:dyDescent="0.2">
      <c r="F1100" s="20"/>
      <c r="G1100" s="20"/>
    </row>
    <row r="1101" spans="6:7" x14ac:dyDescent="0.2">
      <c r="F1101" s="20"/>
      <c r="G1101" s="20"/>
    </row>
    <row r="1102" spans="6:7" x14ac:dyDescent="0.2">
      <c r="F1102" s="20"/>
      <c r="G1102" s="20"/>
    </row>
    <row r="1103" spans="6:7" x14ac:dyDescent="0.2">
      <c r="F1103" s="20"/>
      <c r="G1103" s="20"/>
    </row>
    <row r="1104" spans="6:7" x14ac:dyDescent="0.2">
      <c r="F1104" s="20"/>
      <c r="G1104" s="20"/>
    </row>
    <row r="1105" spans="6:7" x14ac:dyDescent="0.2">
      <c r="F1105" s="20"/>
      <c r="G1105" s="20"/>
    </row>
    <row r="1106" spans="6:7" x14ac:dyDescent="0.2">
      <c r="F1106" s="20"/>
      <c r="G1106" s="20"/>
    </row>
    <row r="1107" spans="6:7" x14ac:dyDescent="0.2">
      <c r="F1107" s="20"/>
      <c r="G1107" s="20"/>
    </row>
    <row r="1108" spans="6:7" x14ac:dyDescent="0.2">
      <c r="F1108" s="20"/>
      <c r="G1108" s="20"/>
    </row>
    <row r="1109" spans="6:7" x14ac:dyDescent="0.2">
      <c r="F1109" s="20"/>
      <c r="G1109" s="20"/>
    </row>
    <row r="1110" spans="6:7" x14ac:dyDescent="0.2">
      <c r="F1110" s="20"/>
      <c r="G1110" s="20"/>
    </row>
    <row r="1111" spans="6:7" x14ac:dyDescent="0.2">
      <c r="F1111" s="20"/>
      <c r="G1111" s="20"/>
    </row>
    <row r="1112" spans="6:7" x14ac:dyDescent="0.2">
      <c r="F1112" s="20"/>
      <c r="G1112" s="20"/>
    </row>
    <row r="1113" spans="6:7" x14ac:dyDescent="0.2">
      <c r="F1113" s="20"/>
      <c r="G1113" s="20"/>
    </row>
    <row r="1114" spans="6:7" x14ac:dyDescent="0.2">
      <c r="F1114" s="20"/>
      <c r="G1114" s="20"/>
    </row>
    <row r="1115" spans="6:7" x14ac:dyDescent="0.2">
      <c r="F1115" s="20"/>
      <c r="G1115" s="20"/>
    </row>
    <row r="1116" spans="6:7" x14ac:dyDescent="0.2">
      <c r="F1116" s="20"/>
      <c r="G1116" s="20"/>
    </row>
    <row r="1117" spans="6:7" x14ac:dyDescent="0.2">
      <c r="F1117" s="20"/>
      <c r="G1117" s="20"/>
    </row>
    <row r="1118" spans="6:7" x14ac:dyDescent="0.2">
      <c r="F1118" s="20"/>
      <c r="G1118" s="20"/>
    </row>
    <row r="1119" spans="6:7" x14ac:dyDescent="0.2">
      <c r="F1119" s="20"/>
      <c r="G1119" s="20"/>
    </row>
    <row r="1120" spans="6:7" x14ac:dyDescent="0.2">
      <c r="F1120" s="20"/>
      <c r="G1120" s="20"/>
    </row>
    <row r="1121" spans="6:7" x14ac:dyDescent="0.2">
      <c r="F1121" s="20"/>
      <c r="G1121" s="20"/>
    </row>
    <row r="1122" spans="6:7" x14ac:dyDescent="0.2">
      <c r="F1122" s="20"/>
      <c r="G1122" s="20"/>
    </row>
    <row r="1123" spans="6:7" x14ac:dyDescent="0.2">
      <c r="F1123" s="20"/>
      <c r="G1123" s="20"/>
    </row>
    <row r="1124" spans="6:7" x14ac:dyDescent="0.2">
      <c r="F1124" s="20"/>
      <c r="G1124" s="20"/>
    </row>
    <row r="1125" spans="6:7" x14ac:dyDescent="0.2">
      <c r="F1125" s="20"/>
      <c r="G1125" s="20"/>
    </row>
    <row r="1126" spans="6:7" x14ac:dyDescent="0.2">
      <c r="F1126" s="20"/>
      <c r="G1126" s="20"/>
    </row>
    <row r="1127" spans="6:7" x14ac:dyDescent="0.2">
      <c r="F1127" s="20"/>
      <c r="G1127" s="20"/>
    </row>
    <row r="1128" spans="6:7" x14ac:dyDescent="0.2">
      <c r="F1128" s="20"/>
      <c r="G1128" s="20"/>
    </row>
    <row r="1129" spans="6:7" x14ac:dyDescent="0.2">
      <c r="F1129" s="20"/>
      <c r="G1129" s="20"/>
    </row>
    <row r="1130" spans="6:7" x14ac:dyDescent="0.2">
      <c r="F1130" s="20"/>
      <c r="G1130" s="20"/>
    </row>
    <row r="1131" spans="6:7" x14ac:dyDescent="0.2">
      <c r="F1131" s="20"/>
      <c r="G1131" s="20"/>
    </row>
    <row r="1132" spans="6:7" x14ac:dyDescent="0.2">
      <c r="F1132" s="20"/>
      <c r="G1132" s="20"/>
    </row>
    <row r="1133" spans="6:7" x14ac:dyDescent="0.2">
      <c r="F1133" s="20"/>
      <c r="G1133" s="20"/>
    </row>
    <row r="1134" spans="6:7" x14ac:dyDescent="0.2">
      <c r="F1134" s="20"/>
      <c r="G1134" s="20"/>
    </row>
    <row r="1135" spans="6:7" x14ac:dyDescent="0.2">
      <c r="F1135" s="20"/>
      <c r="G1135" s="20"/>
    </row>
    <row r="1136" spans="6:7" x14ac:dyDescent="0.2">
      <c r="F1136" s="20"/>
      <c r="G1136" s="20"/>
    </row>
    <row r="1137" spans="6:7" x14ac:dyDescent="0.2">
      <c r="F1137" s="20"/>
      <c r="G1137" s="20"/>
    </row>
    <row r="1138" spans="6:7" x14ac:dyDescent="0.2">
      <c r="F1138" s="20"/>
      <c r="G1138" s="20"/>
    </row>
    <row r="1139" spans="6:7" x14ac:dyDescent="0.2">
      <c r="F1139" s="20"/>
      <c r="G1139" s="20"/>
    </row>
    <row r="1140" spans="6:7" x14ac:dyDescent="0.2">
      <c r="F1140" s="20"/>
      <c r="G1140" s="20"/>
    </row>
    <row r="1141" spans="6:7" x14ac:dyDescent="0.2">
      <c r="F1141" s="20"/>
      <c r="G1141" s="20"/>
    </row>
    <row r="1142" spans="6:7" x14ac:dyDescent="0.2">
      <c r="F1142" s="20"/>
      <c r="G1142" s="20"/>
    </row>
    <row r="1143" spans="6:7" x14ac:dyDescent="0.2">
      <c r="F1143" s="20"/>
      <c r="G1143" s="20"/>
    </row>
    <row r="1144" spans="6:7" x14ac:dyDescent="0.2">
      <c r="F1144" s="20"/>
      <c r="G1144" s="20"/>
    </row>
    <row r="1145" spans="6:7" x14ac:dyDescent="0.2">
      <c r="F1145" s="20"/>
      <c r="G1145" s="20"/>
    </row>
    <row r="1146" spans="6:7" x14ac:dyDescent="0.2">
      <c r="F1146" s="20"/>
      <c r="G1146" s="20"/>
    </row>
    <row r="1147" spans="6:7" x14ac:dyDescent="0.2">
      <c r="F1147" s="20"/>
      <c r="G1147" s="20"/>
    </row>
    <row r="1148" spans="6:7" x14ac:dyDescent="0.2">
      <c r="F1148" s="20"/>
      <c r="G1148" s="20"/>
    </row>
    <row r="1149" spans="6:7" x14ac:dyDescent="0.2">
      <c r="F1149" s="20"/>
      <c r="G1149" s="20"/>
    </row>
    <row r="1150" spans="6:7" x14ac:dyDescent="0.2">
      <c r="F1150" s="20"/>
      <c r="G1150" s="20"/>
    </row>
    <row r="1151" spans="6:7" x14ac:dyDescent="0.2">
      <c r="F1151" s="20"/>
      <c r="G1151" s="20"/>
    </row>
    <row r="1152" spans="6:7" x14ac:dyDescent="0.2">
      <c r="F1152" s="20"/>
      <c r="G1152" s="20"/>
    </row>
    <row r="1153" spans="6:7" x14ac:dyDescent="0.2">
      <c r="F1153" s="20"/>
      <c r="G1153" s="20"/>
    </row>
    <row r="1154" spans="6:7" x14ac:dyDescent="0.2">
      <c r="F1154" s="20"/>
      <c r="G1154" s="20"/>
    </row>
    <row r="1155" spans="6:7" x14ac:dyDescent="0.2">
      <c r="F1155" s="20"/>
      <c r="G1155" s="20"/>
    </row>
    <row r="1156" spans="6:7" x14ac:dyDescent="0.2">
      <c r="F1156" s="20"/>
      <c r="G1156" s="20"/>
    </row>
    <row r="1157" spans="6:7" x14ac:dyDescent="0.2">
      <c r="F1157" s="20"/>
      <c r="G1157" s="20"/>
    </row>
    <row r="1158" spans="6:7" x14ac:dyDescent="0.2">
      <c r="F1158" s="20"/>
      <c r="G1158" s="20"/>
    </row>
    <row r="1159" spans="6:7" x14ac:dyDescent="0.2">
      <c r="F1159" s="20"/>
      <c r="G1159" s="20"/>
    </row>
    <row r="1160" spans="6:7" x14ac:dyDescent="0.2">
      <c r="F1160" s="20"/>
      <c r="G1160" s="20"/>
    </row>
    <row r="1161" spans="6:7" x14ac:dyDescent="0.2">
      <c r="F1161" s="20"/>
      <c r="G1161" s="20"/>
    </row>
    <row r="1162" spans="6:7" x14ac:dyDescent="0.2">
      <c r="F1162" s="20"/>
      <c r="G1162" s="20"/>
    </row>
    <row r="1163" spans="6:7" x14ac:dyDescent="0.2">
      <c r="F1163" s="20"/>
      <c r="G1163" s="20"/>
    </row>
    <row r="1164" spans="6:7" x14ac:dyDescent="0.2">
      <c r="F1164" s="20"/>
      <c r="G1164" s="20"/>
    </row>
    <row r="1165" spans="6:7" x14ac:dyDescent="0.2">
      <c r="F1165" s="20"/>
      <c r="G1165" s="20"/>
    </row>
    <row r="1166" spans="6:7" x14ac:dyDescent="0.2">
      <c r="F1166" s="20"/>
      <c r="G1166" s="20"/>
    </row>
    <row r="1167" spans="6:7" x14ac:dyDescent="0.2">
      <c r="F1167" s="20"/>
      <c r="G1167" s="20"/>
    </row>
    <row r="1168" spans="6:7" x14ac:dyDescent="0.2">
      <c r="F1168" s="20"/>
      <c r="G1168" s="20"/>
    </row>
    <row r="1169" spans="6:7" x14ac:dyDescent="0.2">
      <c r="F1169" s="20"/>
      <c r="G1169" s="20"/>
    </row>
    <row r="1170" spans="6:7" x14ac:dyDescent="0.2">
      <c r="F1170" s="20"/>
      <c r="G1170" s="20"/>
    </row>
    <row r="1171" spans="6:7" x14ac:dyDescent="0.2">
      <c r="F1171" s="20"/>
      <c r="G1171" s="20"/>
    </row>
    <row r="1172" spans="6:7" x14ac:dyDescent="0.2">
      <c r="F1172" s="20"/>
      <c r="G1172" s="20"/>
    </row>
    <row r="1173" spans="6:7" x14ac:dyDescent="0.2">
      <c r="F1173" s="20"/>
      <c r="G1173" s="20"/>
    </row>
    <row r="1174" spans="6:7" x14ac:dyDescent="0.2">
      <c r="F1174" s="20"/>
      <c r="G1174" s="20"/>
    </row>
    <row r="1175" spans="6:7" x14ac:dyDescent="0.2">
      <c r="F1175" s="20"/>
      <c r="G1175" s="20"/>
    </row>
    <row r="1176" spans="6:7" x14ac:dyDescent="0.2">
      <c r="F1176" s="20"/>
      <c r="G1176" s="20"/>
    </row>
    <row r="1177" spans="6:7" x14ac:dyDescent="0.2">
      <c r="F1177" s="20"/>
      <c r="G1177" s="20"/>
    </row>
    <row r="1178" spans="6:7" x14ac:dyDescent="0.2">
      <c r="F1178" s="20"/>
      <c r="G1178" s="20"/>
    </row>
    <row r="1179" spans="6:7" x14ac:dyDescent="0.2">
      <c r="F1179" s="20"/>
      <c r="G1179" s="20"/>
    </row>
    <row r="1180" spans="6:7" x14ac:dyDescent="0.2">
      <c r="F1180" s="20"/>
      <c r="G1180" s="20"/>
    </row>
    <row r="1181" spans="6:7" x14ac:dyDescent="0.2">
      <c r="F1181" s="20"/>
      <c r="G1181" s="20"/>
    </row>
    <row r="1182" spans="6:7" x14ac:dyDescent="0.2">
      <c r="F1182" s="20"/>
      <c r="G1182" s="20"/>
    </row>
    <row r="1183" spans="6:7" x14ac:dyDescent="0.2">
      <c r="F1183" s="20"/>
      <c r="G1183" s="20"/>
    </row>
    <row r="1184" spans="6:7" x14ac:dyDescent="0.2">
      <c r="F1184" s="20"/>
      <c r="G1184" s="20"/>
    </row>
    <row r="1185" spans="6:7" x14ac:dyDescent="0.2">
      <c r="F1185" s="20"/>
      <c r="G1185" s="20"/>
    </row>
    <row r="1186" spans="6:7" x14ac:dyDescent="0.2">
      <c r="F1186" s="20"/>
      <c r="G1186" s="20"/>
    </row>
    <row r="1187" spans="6:7" x14ac:dyDescent="0.2">
      <c r="F1187" s="20"/>
      <c r="G1187" s="20"/>
    </row>
    <row r="1188" spans="6:7" x14ac:dyDescent="0.2">
      <c r="F1188" s="20"/>
      <c r="G1188" s="20"/>
    </row>
    <row r="1189" spans="6:7" x14ac:dyDescent="0.2">
      <c r="F1189" s="20"/>
      <c r="G1189" s="20"/>
    </row>
    <row r="1190" spans="6:7" x14ac:dyDescent="0.2">
      <c r="F1190" s="20"/>
      <c r="G1190" s="20"/>
    </row>
    <row r="1191" spans="6:7" x14ac:dyDescent="0.2">
      <c r="F1191" s="20"/>
      <c r="G1191" s="20"/>
    </row>
    <row r="1192" spans="6:7" x14ac:dyDescent="0.2">
      <c r="F1192" s="20"/>
      <c r="G1192" s="20"/>
    </row>
    <row r="1193" spans="6:7" x14ac:dyDescent="0.2">
      <c r="F1193" s="20"/>
      <c r="G1193" s="20"/>
    </row>
    <row r="1194" spans="6:7" x14ac:dyDescent="0.2">
      <c r="F1194" s="20"/>
      <c r="G1194" s="20"/>
    </row>
    <row r="1195" spans="6:7" x14ac:dyDescent="0.2">
      <c r="F1195" s="20"/>
      <c r="G1195" s="20"/>
    </row>
    <row r="1196" spans="6:7" x14ac:dyDescent="0.2">
      <c r="F1196" s="20"/>
      <c r="G1196" s="20"/>
    </row>
    <row r="1197" spans="6:7" x14ac:dyDescent="0.2">
      <c r="F1197" s="20"/>
      <c r="G1197" s="20"/>
    </row>
    <row r="1198" spans="6:7" x14ac:dyDescent="0.2">
      <c r="F1198" s="20"/>
      <c r="G1198" s="20"/>
    </row>
    <row r="1199" spans="6:7" x14ac:dyDescent="0.2">
      <c r="F1199" s="20"/>
      <c r="G1199" s="20"/>
    </row>
    <row r="1200" spans="6:7" x14ac:dyDescent="0.2">
      <c r="F1200" s="20"/>
      <c r="G1200" s="20"/>
    </row>
    <row r="1201" spans="6:7" x14ac:dyDescent="0.2">
      <c r="F1201" s="20"/>
      <c r="G1201" s="20"/>
    </row>
    <row r="1202" spans="6:7" x14ac:dyDescent="0.2">
      <c r="F1202" s="20"/>
      <c r="G1202" s="20"/>
    </row>
    <row r="1203" spans="6:7" x14ac:dyDescent="0.2">
      <c r="F1203" s="20"/>
      <c r="G1203" s="20"/>
    </row>
    <row r="1204" spans="6:7" x14ac:dyDescent="0.2">
      <c r="F1204" s="20"/>
      <c r="G1204" s="20"/>
    </row>
    <row r="1205" spans="6:7" x14ac:dyDescent="0.2">
      <c r="F1205" s="20"/>
      <c r="G1205" s="20"/>
    </row>
    <row r="1206" spans="6:7" x14ac:dyDescent="0.2">
      <c r="F1206" s="20"/>
      <c r="G1206" s="20"/>
    </row>
    <row r="1207" spans="6:7" x14ac:dyDescent="0.2">
      <c r="F1207" s="20"/>
      <c r="G1207" s="20"/>
    </row>
    <row r="1208" spans="6:7" x14ac:dyDescent="0.2">
      <c r="F1208" s="20"/>
      <c r="G1208" s="20"/>
    </row>
    <row r="1209" spans="6:7" x14ac:dyDescent="0.2">
      <c r="F1209" s="20"/>
      <c r="G1209" s="20"/>
    </row>
    <row r="1210" spans="6:7" x14ac:dyDescent="0.2">
      <c r="F1210" s="20"/>
      <c r="G1210" s="20"/>
    </row>
    <row r="1211" spans="6:7" x14ac:dyDescent="0.2">
      <c r="F1211" s="20"/>
      <c r="G1211" s="20"/>
    </row>
    <row r="1212" spans="6:7" x14ac:dyDescent="0.2">
      <c r="F1212" s="20"/>
      <c r="G1212" s="20"/>
    </row>
    <row r="1213" spans="6:7" x14ac:dyDescent="0.2">
      <c r="F1213" s="20"/>
      <c r="G1213" s="20"/>
    </row>
    <row r="1214" spans="6:7" x14ac:dyDescent="0.2">
      <c r="F1214" s="20"/>
      <c r="G1214" s="20"/>
    </row>
    <row r="1215" spans="6:7" x14ac:dyDescent="0.2">
      <c r="F1215" s="20"/>
      <c r="G1215" s="20"/>
    </row>
    <row r="1216" spans="6:7" x14ac:dyDescent="0.2">
      <c r="F1216" s="20"/>
      <c r="G1216" s="20"/>
    </row>
    <row r="1217" spans="6:7" x14ac:dyDescent="0.2">
      <c r="F1217" s="20"/>
      <c r="G1217" s="20"/>
    </row>
    <row r="1218" spans="6:7" x14ac:dyDescent="0.2">
      <c r="F1218" s="20"/>
      <c r="G1218" s="20"/>
    </row>
    <row r="1219" spans="6:7" x14ac:dyDescent="0.2">
      <c r="F1219" s="20"/>
      <c r="G1219" s="20"/>
    </row>
    <row r="1220" spans="6:7" x14ac:dyDescent="0.2">
      <c r="F1220" s="20"/>
      <c r="G1220" s="20"/>
    </row>
    <row r="1221" spans="6:7" x14ac:dyDescent="0.2">
      <c r="F1221" s="20"/>
      <c r="G1221" s="20"/>
    </row>
    <row r="1222" spans="6:7" x14ac:dyDescent="0.2">
      <c r="F1222" s="20"/>
      <c r="G1222" s="20"/>
    </row>
    <row r="1223" spans="6:7" x14ac:dyDescent="0.2">
      <c r="F1223" s="20"/>
      <c r="G1223" s="20"/>
    </row>
    <row r="1224" spans="6:7" x14ac:dyDescent="0.2">
      <c r="F1224" s="20"/>
      <c r="G1224" s="20"/>
    </row>
    <row r="1225" spans="6:7" x14ac:dyDescent="0.2">
      <c r="F1225" s="20"/>
      <c r="G1225" s="20"/>
    </row>
    <row r="1226" spans="6:7" x14ac:dyDescent="0.2">
      <c r="F1226" s="20"/>
      <c r="G1226" s="20"/>
    </row>
    <row r="1227" spans="6:7" x14ac:dyDescent="0.2">
      <c r="F1227" s="20"/>
      <c r="G1227" s="20"/>
    </row>
    <row r="1228" spans="6:7" x14ac:dyDescent="0.2">
      <c r="F1228" s="20"/>
      <c r="G1228" s="20"/>
    </row>
    <row r="1229" spans="6:7" x14ac:dyDescent="0.2">
      <c r="F1229" s="20"/>
      <c r="G1229" s="20"/>
    </row>
    <row r="1230" spans="6:7" x14ac:dyDescent="0.2">
      <c r="F1230" s="20"/>
      <c r="G1230" s="20"/>
    </row>
    <row r="1231" spans="6:7" x14ac:dyDescent="0.2">
      <c r="F1231" s="20"/>
      <c r="G1231" s="20"/>
    </row>
    <row r="1232" spans="6:7" x14ac:dyDescent="0.2">
      <c r="F1232" s="20"/>
      <c r="G1232" s="20"/>
    </row>
    <row r="1233" spans="6:7" x14ac:dyDescent="0.2">
      <c r="F1233" s="20"/>
      <c r="G1233" s="20"/>
    </row>
    <row r="1234" spans="6:7" x14ac:dyDescent="0.2">
      <c r="F1234" s="20"/>
      <c r="G1234" s="20"/>
    </row>
    <row r="1235" spans="6:7" x14ac:dyDescent="0.2">
      <c r="F1235" s="20"/>
      <c r="G1235" s="20"/>
    </row>
    <row r="1236" spans="6:7" x14ac:dyDescent="0.2">
      <c r="F1236" s="20"/>
      <c r="G1236" s="20"/>
    </row>
    <row r="1237" spans="6:7" x14ac:dyDescent="0.2">
      <c r="F1237" s="20"/>
      <c r="G1237" s="20"/>
    </row>
    <row r="1238" spans="6:7" x14ac:dyDescent="0.2">
      <c r="F1238" s="20"/>
      <c r="G1238" s="20"/>
    </row>
    <row r="1239" spans="6:7" x14ac:dyDescent="0.2">
      <c r="F1239" s="20"/>
      <c r="G1239" s="20"/>
    </row>
    <row r="1240" spans="6:7" x14ac:dyDescent="0.2">
      <c r="F1240" s="20"/>
      <c r="G1240" s="20"/>
    </row>
    <row r="1241" spans="6:7" x14ac:dyDescent="0.2">
      <c r="F1241" s="20"/>
      <c r="G1241" s="20"/>
    </row>
    <row r="1242" spans="6:7" x14ac:dyDescent="0.2">
      <c r="F1242" s="20"/>
      <c r="G1242" s="20"/>
    </row>
    <row r="1243" spans="6:7" x14ac:dyDescent="0.2">
      <c r="F1243" s="20"/>
      <c r="G1243" s="20"/>
    </row>
    <row r="1244" spans="6:7" x14ac:dyDescent="0.2">
      <c r="F1244" s="20"/>
      <c r="G1244" s="20"/>
    </row>
    <row r="1245" spans="6:7" x14ac:dyDescent="0.2">
      <c r="F1245" s="20"/>
      <c r="G1245" s="20"/>
    </row>
    <row r="1246" spans="6:7" x14ac:dyDescent="0.2">
      <c r="F1246" s="20"/>
      <c r="G1246" s="20"/>
    </row>
    <row r="1247" spans="6:7" x14ac:dyDescent="0.2">
      <c r="F1247" s="20"/>
      <c r="G1247" s="20"/>
    </row>
    <row r="1248" spans="6:7" x14ac:dyDescent="0.2">
      <c r="F1248" s="20"/>
      <c r="G1248" s="20"/>
    </row>
    <row r="1249" spans="6:7" x14ac:dyDescent="0.2">
      <c r="F1249" s="20"/>
      <c r="G1249" s="20"/>
    </row>
    <row r="1250" spans="6:7" x14ac:dyDescent="0.2">
      <c r="F1250" s="20"/>
      <c r="G1250" s="20"/>
    </row>
    <row r="1251" spans="6:7" x14ac:dyDescent="0.2">
      <c r="F1251" s="20"/>
      <c r="G1251" s="20"/>
    </row>
    <row r="1252" spans="6:7" x14ac:dyDescent="0.2">
      <c r="F1252" s="20"/>
      <c r="G1252" s="20"/>
    </row>
    <row r="1253" spans="6:7" x14ac:dyDescent="0.2">
      <c r="F1253" s="20"/>
      <c r="G1253" s="20"/>
    </row>
    <row r="1254" spans="6:7" x14ac:dyDescent="0.2">
      <c r="F1254" s="20"/>
      <c r="G1254" s="20"/>
    </row>
    <row r="1255" spans="6:7" x14ac:dyDescent="0.2">
      <c r="F1255" s="20"/>
      <c r="G1255" s="20"/>
    </row>
    <row r="1256" spans="6:7" x14ac:dyDescent="0.2">
      <c r="F1256" s="20"/>
      <c r="G1256" s="20"/>
    </row>
    <row r="1257" spans="6:7" x14ac:dyDescent="0.2">
      <c r="F1257" s="20"/>
      <c r="G1257" s="20"/>
    </row>
    <row r="1258" spans="6:7" x14ac:dyDescent="0.2">
      <c r="F1258" s="20"/>
      <c r="G1258" s="20"/>
    </row>
    <row r="1259" spans="6:7" x14ac:dyDescent="0.2">
      <c r="F1259" s="20"/>
      <c r="G1259" s="20"/>
    </row>
    <row r="1260" spans="6:7" x14ac:dyDescent="0.2">
      <c r="F1260" s="20"/>
      <c r="G1260" s="20"/>
    </row>
    <row r="1261" spans="6:7" x14ac:dyDescent="0.2">
      <c r="F1261" s="20"/>
      <c r="G1261" s="20"/>
    </row>
    <row r="1262" spans="6:7" x14ac:dyDescent="0.2">
      <c r="F1262" s="20"/>
      <c r="G1262" s="20"/>
    </row>
    <row r="1263" spans="6:7" x14ac:dyDescent="0.2">
      <c r="F1263" s="20"/>
      <c r="G1263" s="20"/>
    </row>
    <row r="1264" spans="6:7" x14ac:dyDescent="0.2">
      <c r="F1264" s="20"/>
      <c r="G1264" s="20"/>
    </row>
    <row r="1265" spans="6:7" x14ac:dyDescent="0.2">
      <c r="F1265" s="20"/>
      <c r="G1265" s="20"/>
    </row>
    <row r="1266" spans="6:7" x14ac:dyDescent="0.2">
      <c r="F1266" s="20"/>
      <c r="G1266" s="20"/>
    </row>
    <row r="1267" spans="6:7" x14ac:dyDescent="0.2">
      <c r="F1267" s="20"/>
      <c r="G1267" s="20"/>
    </row>
    <row r="1268" spans="6:7" x14ac:dyDescent="0.2">
      <c r="F1268" s="20"/>
      <c r="G1268" s="20"/>
    </row>
    <row r="1269" spans="6:7" x14ac:dyDescent="0.2">
      <c r="F1269" s="20"/>
      <c r="G1269" s="20"/>
    </row>
    <row r="1270" spans="6:7" x14ac:dyDescent="0.2">
      <c r="F1270" s="20"/>
      <c r="G1270" s="20"/>
    </row>
    <row r="1271" spans="6:7" x14ac:dyDescent="0.2">
      <c r="F1271" s="20"/>
      <c r="G1271" s="20"/>
    </row>
    <row r="1272" spans="6:7" x14ac:dyDescent="0.2">
      <c r="F1272" s="20"/>
      <c r="G1272" s="20"/>
    </row>
    <row r="1273" spans="6:7" x14ac:dyDescent="0.2">
      <c r="F1273" s="20"/>
      <c r="G1273" s="20"/>
    </row>
    <row r="1274" spans="6:7" x14ac:dyDescent="0.2">
      <c r="F1274" s="20"/>
      <c r="G1274" s="20"/>
    </row>
    <row r="1275" spans="6:7" x14ac:dyDescent="0.2">
      <c r="F1275" s="20"/>
      <c r="G1275" s="20"/>
    </row>
    <row r="1276" spans="6:7" x14ac:dyDescent="0.2">
      <c r="F1276" s="20"/>
      <c r="G1276" s="20"/>
    </row>
    <row r="1277" spans="6:7" x14ac:dyDescent="0.2">
      <c r="F1277" s="20"/>
      <c r="G1277" s="20"/>
    </row>
    <row r="1278" spans="6:7" x14ac:dyDescent="0.2">
      <c r="F1278" s="20"/>
      <c r="G1278" s="20"/>
    </row>
    <row r="1279" spans="6:7" x14ac:dyDescent="0.2">
      <c r="F1279" s="20"/>
      <c r="G1279" s="20"/>
    </row>
    <row r="1280" spans="6:7" x14ac:dyDescent="0.2">
      <c r="F1280" s="20"/>
      <c r="G1280" s="20"/>
    </row>
    <row r="1281" spans="6:7" x14ac:dyDescent="0.2">
      <c r="F1281" s="20"/>
      <c r="G1281" s="20"/>
    </row>
    <row r="1282" spans="6:7" x14ac:dyDescent="0.2">
      <c r="F1282" s="20"/>
      <c r="G1282" s="20"/>
    </row>
    <row r="1283" spans="6:7" x14ac:dyDescent="0.2">
      <c r="F1283" s="20"/>
      <c r="G1283" s="20"/>
    </row>
    <row r="1284" spans="6:7" x14ac:dyDescent="0.2">
      <c r="F1284" s="20"/>
      <c r="G1284" s="20"/>
    </row>
    <row r="1285" spans="6:7" x14ac:dyDescent="0.2">
      <c r="F1285" s="20"/>
      <c r="G1285" s="20"/>
    </row>
    <row r="1286" spans="6:7" x14ac:dyDescent="0.2">
      <c r="F1286" s="20"/>
      <c r="G1286" s="20"/>
    </row>
    <row r="1287" spans="6:7" x14ac:dyDescent="0.2">
      <c r="F1287" s="20"/>
      <c r="G1287" s="20"/>
    </row>
    <row r="1288" spans="6:7" x14ac:dyDescent="0.2">
      <c r="F1288" s="20"/>
      <c r="G1288" s="20"/>
    </row>
    <row r="1289" spans="6:7" x14ac:dyDescent="0.2">
      <c r="F1289" s="20"/>
      <c r="G1289" s="20"/>
    </row>
    <row r="1290" spans="6:7" x14ac:dyDescent="0.2">
      <c r="F1290" s="20"/>
      <c r="G1290" s="20"/>
    </row>
    <row r="1291" spans="6:7" x14ac:dyDescent="0.2">
      <c r="F1291" s="20"/>
      <c r="G1291" s="20"/>
    </row>
    <row r="1292" spans="6:7" x14ac:dyDescent="0.2">
      <c r="F1292" s="20"/>
      <c r="G1292" s="20"/>
    </row>
    <row r="1293" spans="6:7" x14ac:dyDescent="0.2">
      <c r="F1293" s="20"/>
      <c r="G1293" s="20"/>
    </row>
    <row r="1294" spans="6:7" x14ac:dyDescent="0.2">
      <c r="F1294" s="20"/>
      <c r="G1294" s="20"/>
    </row>
    <row r="1295" spans="6:7" x14ac:dyDescent="0.2">
      <c r="F1295" s="20"/>
      <c r="G1295" s="20"/>
    </row>
    <row r="1296" spans="6:7" x14ac:dyDescent="0.2">
      <c r="F1296" s="20"/>
      <c r="G1296" s="20"/>
    </row>
    <row r="1297" spans="6:7" x14ac:dyDescent="0.2">
      <c r="F1297" s="20"/>
      <c r="G1297" s="20"/>
    </row>
    <row r="1298" spans="6:7" x14ac:dyDescent="0.2">
      <c r="F1298" s="20"/>
      <c r="G1298" s="20"/>
    </row>
    <row r="1299" spans="6:7" x14ac:dyDescent="0.2">
      <c r="F1299" s="20"/>
      <c r="G1299" s="20"/>
    </row>
    <row r="1300" spans="6:7" x14ac:dyDescent="0.2">
      <c r="F1300" s="20"/>
      <c r="G1300" s="20"/>
    </row>
    <row r="1301" spans="6:7" x14ac:dyDescent="0.2">
      <c r="F1301" s="20"/>
      <c r="G1301" s="20"/>
    </row>
    <row r="1302" spans="6:7" x14ac:dyDescent="0.2">
      <c r="F1302" s="20"/>
      <c r="G1302" s="20"/>
    </row>
    <row r="1303" spans="6:7" x14ac:dyDescent="0.2">
      <c r="F1303" s="20"/>
      <c r="G1303" s="20"/>
    </row>
    <row r="1304" spans="6:7" x14ac:dyDescent="0.2">
      <c r="F1304" s="20"/>
      <c r="G1304" s="20"/>
    </row>
    <row r="1305" spans="6:7" x14ac:dyDescent="0.2">
      <c r="F1305" s="20"/>
      <c r="G1305" s="20"/>
    </row>
    <row r="1306" spans="6:7" x14ac:dyDescent="0.2">
      <c r="F1306" s="20"/>
      <c r="G1306" s="20"/>
    </row>
    <row r="1307" spans="6:7" x14ac:dyDescent="0.2">
      <c r="F1307" s="20"/>
      <c r="G1307" s="20"/>
    </row>
    <row r="1308" spans="6:7" x14ac:dyDescent="0.2">
      <c r="F1308" s="20"/>
      <c r="G1308" s="20"/>
    </row>
    <row r="1309" spans="6:7" x14ac:dyDescent="0.2">
      <c r="F1309" s="20"/>
      <c r="G1309" s="20"/>
    </row>
    <row r="1310" spans="6:7" x14ac:dyDescent="0.2">
      <c r="F1310" s="20"/>
      <c r="G1310" s="20"/>
    </row>
    <row r="1311" spans="6:7" x14ac:dyDescent="0.2">
      <c r="F1311" s="20"/>
      <c r="G1311" s="20"/>
    </row>
    <row r="1312" spans="6:7" x14ac:dyDescent="0.2">
      <c r="F1312" s="20"/>
      <c r="G1312" s="20"/>
    </row>
    <row r="1313" spans="6:7" x14ac:dyDescent="0.2">
      <c r="F1313" s="20"/>
      <c r="G1313" s="20"/>
    </row>
    <row r="1314" spans="6:7" x14ac:dyDescent="0.2">
      <c r="F1314" s="20"/>
      <c r="G1314" s="20"/>
    </row>
    <row r="1315" spans="6:7" x14ac:dyDescent="0.2">
      <c r="F1315" s="20"/>
      <c r="G1315" s="20"/>
    </row>
    <row r="1316" spans="6:7" x14ac:dyDescent="0.2">
      <c r="F1316" s="20"/>
      <c r="G1316" s="20"/>
    </row>
    <row r="1317" spans="6:7" x14ac:dyDescent="0.2">
      <c r="F1317" s="20"/>
      <c r="G1317" s="20"/>
    </row>
    <row r="1318" spans="6:7" x14ac:dyDescent="0.2">
      <c r="F1318" s="20"/>
      <c r="G1318" s="20"/>
    </row>
    <row r="1319" spans="6:7" x14ac:dyDescent="0.2">
      <c r="F1319" s="20"/>
      <c r="G1319" s="20"/>
    </row>
    <row r="1320" spans="6:7" x14ac:dyDescent="0.2">
      <c r="F1320" s="20"/>
      <c r="G1320" s="20"/>
    </row>
    <row r="1321" spans="6:7" x14ac:dyDescent="0.2">
      <c r="F1321" s="20"/>
      <c r="G1321" s="20"/>
    </row>
    <row r="1322" spans="6:7" x14ac:dyDescent="0.2">
      <c r="F1322" s="20"/>
      <c r="G1322" s="20"/>
    </row>
    <row r="1323" spans="6:7" x14ac:dyDescent="0.2">
      <c r="F1323" s="20"/>
      <c r="G1323" s="20"/>
    </row>
    <row r="1324" spans="6:7" x14ac:dyDescent="0.2">
      <c r="F1324" s="20"/>
      <c r="G1324" s="20"/>
    </row>
    <row r="1325" spans="6:7" x14ac:dyDescent="0.2">
      <c r="F1325" s="20"/>
      <c r="G1325" s="20"/>
    </row>
    <row r="1326" spans="6:7" x14ac:dyDescent="0.2">
      <c r="F1326" s="20"/>
      <c r="G1326" s="20"/>
    </row>
    <row r="1327" spans="6:7" x14ac:dyDescent="0.2">
      <c r="F1327" s="20"/>
      <c r="G1327" s="20"/>
    </row>
    <row r="1328" spans="6:7" x14ac:dyDescent="0.2">
      <c r="F1328" s="20"/>
      <c r="G1328" s="20"/>
    </row>
    <row r="1329" spans="6:7" x14ac:dyDescent="0.2">
      <c r="F1329" s="20"/>
      <c r="G1329" s="20"/>
    </row>
    <row r="1330" spans="6:7" x14ac:dyDescent="0.2">
      <c r="F1330" s="20"/>
      <c r="G1330" s="20"/>
    </row>
    <row r="1331" spans="6:7" x14ac:dyDescent="0.2">
      <c r="F1331" s="20"/>
      <c r="G1331" s="20"/>
    </row>
    <row r="1332" spans="6:7" x14ac:dyDescent="0.2">
      <c r="F1332" s="20"/>
      <c r="G1332" s="20"/>
    </row>
    <row r="1333" spans="6:7" x14ac:dyDescent="0.2">
      <c r="F1333" s="20"/>
      <c r="G1333" s="20"/>
    </row>
    <row r="1334" spans="6:7" x14ac:dyDescent="0.2">
      <c r="F1334" s="20"/>
      <c r="G1334" s="20"/>
    </row>
    <row r="1335" spans="6:7" x14ac:dyDescent="0.2">
      <c r="F1335" s="20"/>
      <c r="G1335" s="20"/>
    </row>
    <row r="1336" spans="6:7" x14ac:dyDescent="0.2">
      <c r="F1336" s="20"/>
      <c r="G1336" s="20"/>
    </row>
    <row r="1337" spans="6:7" x14ac:dyDescent="0.2">
      <c r="F1337" s="20"/>
      <c r="G1337" s="20"/>
    </row>
    <row r="1338" spans="6:7" x14ac:dyDescent="0.2">
      <c r="F1338" s="20"/>
      <c r="G1338" s="20"/>
    </row>
    <row r="1339" spans="6:7" x14ac:dyDescent="0.2">
      <c r="F1339" s="20"/>
      <c r="G1339" s="20"/>
    </row>
    <row r="1340" spans="6:7" x14ac:dyDescent="0.2">
      <c r="F1340" s="20"/>
      <c r="G1340" s="20"/>
    </row>
    <row r="1341" spans="6:7" x14ac:dyDescent="0.2">
      <c r="F1341" s="20"/>
      <c r="G1341" s="20"/>
    </row>
    <row r="1342" spans="6:7" x14ac:dyDescent="0.2">
      <c r="F1342" s="20"/>
      <c r="G1342" s="20"/>
    </row>
    <row r="1343" spans="6:7" x14ac:dyDescent="0.2">
      <c r="F1343" s="20"/>
      <c r="G1343" s="20"/>
    </row>
    <row r="1344" spans="6:7" x14ac:dyDescent="0.2">
      <c r="F1344" s="20"/>
      <c r="G1344" s="20"/>
    </row>
    <row r="1345" spans="6:7" x14ac:dyDescent="0.2">
      <c r="F1345" s="20"/>
      <c r="G1345" s="20"/>
    </row>
    <row r="1346" spans="6:7" x14ac:dyDescent="0.2">
      <c r="F1346" s="20"/>
      <c r="G1346" s="20"/>
    </row>
    <row r="1347" spans="6:7" x14ac:dyDescent="0.2">
      <c r="F1347" s="20"/>
      <c r="G1347" s="20"/>
    </row>
    <row r="1348" spans="6:7" x14ac:dyDescent="0.2">
      <c r="F1348" s="20"/>
      <c r="G1348" s="20"/>
    </row>
    <row r="1349" spans="6:7" x14ac:dyDescent="0.2">
      <c r="F1349" s="20"/>
      <c r="G1349" s="20"/>
    </row>
    <row r="1350" spans="6:7" x14ac:dyDescent="0.2">
      <c r="F1350" s="20"/>
      <c r="G1350" s="20"/>
    </row>
    <row r="1351" spans="6:7" x14ac:dyDescent="0.2">
      <c r="F1351" s="20"/>
      <c r="G1351" s="20"/>
    </row>
    <row r="1352" spans="6:7" x14ac:dyDescent="0.2">
      <c r="F1352" s="20"/>
      <c r="G1352" s="20"/>
    </row>
    <row r="1353" spans="6:7" x14ac:dyDescent="0.2">
      <c r="F1353" s="20"/>
      <c r="G1353" s="20"/>
    </row>
    <row r="1354" spans="6:7" x14ac:dyDescent="0.2">
      <c r="F1354" s="20"/>
      <c r="G1354" s="20"/>
    </row>
    <row r="1355" spans="6:7" x14ac:dyDescent="0.2">
      <c r="F1355" s="20"/>
      <c r="G1355" s="20"/>
    </row>
    <row r="1356" spans="6:7" x14ac:dyDescent="0.2">
      <c r="F1356" s="20"/>
      <c r="G1356" s="20"/>
    </row>
    <row r="1357" spans="6:7" x14ac:dyDescent="0.2">
      <c r="F1357" s="20"/>
      <c r="G1357" s="20"/>
    </row>
    <row r="1358" spans="6:7" x14ac:dyDescent="0.2">
      <c r="F1358" s="20"/>
      <c r="G1358" s="20"/>
    </row>
    <row r="1359" spans="6:7" x14ac:dyDescent="0.2">
      <c r="F1359" s="20"/>
      <c r="G1359" s="20"/>
    </row>
    <row r="1360" spans="6:7" x14ac:dyDescent="0.2">
      <c r="F1360" s="20"/>
      <c r="G1360" s="20"/>
    </row>
    <row r="1361" spans="6:7" x14ac:dyDescent="0.2">
      <c r="F1361" s="20"/>
      <c r="G1361" s="20"/>
    </row>
    <row r="1362" spans="6:7" x14ac:dyDescent="0.2">
      <c r="F1362" s="20"/>
      <c r="G1362" s="20"/>
    </row>
    <row r="1363" spans="6:7" x14ac:dyDescent="0.2">
      <c r="F1363" s="20"/>
      <c r="G1363" s="20"/>
    </row>
    <row r="1364" spans="6:7" x14ac:dyDescent="0.2">
      <c r="F1364" s="20"/>
      <c r="G1364" s="20"/>
    </row>
    <row r="1365" spans="6:7" x14ac:dyDescent="0.2">
      <c r="F1365" s="20"/>
      <c r="G1365" s="20"/>
    </row>
    <row r="1366" spans="6:7" x14ac:dyDescent="0.2">
      <c r="F1366" s="20"/>
      <c r="G1366" s="20"/>
    </row>
    <row r="1367" spans="6:7" x14ac:dyDescent="0.2">
      <c r="F1367" s="20"/>
      <c r="G1367" s="20"/>
    </row>
    <row r="1368" spans="6:7" x14ac:dyDescent="0.2">
      <c r="F1368" s="20"/>
      <c r="G1368" s="20"/>
    </row>
    <row r="1369" spans="6:7" x14ac:dyDescent="0.2">
      <c r="F1369" s="20"/>
      <c r="G1369" s="20"/>
    </row>
    <row r="1370" spans="6:7" x14ac:dyDescent="0.2">
      <c r="F1370" s="20"/>
      <c r="G1370" s="20"/>
    </row>
    <row r="1371" spans="6:7" x14ac:dyDescent="0.2">
      <c r="F1371" s="20"/>
      <c r="G1371" s="20"/>
    </row>
    <row r="1372" spans="6:7" x14ac:dyDescent="0.2">
      <c r="F1372" s="20"/>
      <c r="G1372" s="20"/>
    </row>
    <row r="1373" spans="6:7" x14ac:dyDescent="0.2">
      <c r="F1373" s="20"/>
      <c r="G1373" s="20"/>
    </row>
    <row r="1374" spans="6:7" x14ac:dyDescent="0.2">
      <c r="F1374" s="20"/>
      <c r="G1374" s="20"/>
    </row>
    <row r="1375" spans="6:7" x14ac:dyDescent="0.2">
      <c r="F1375" s="20"/>
      <c r="G1375" s="20"/>
    </row>
    <row r="1376" spans="6:7" x14ac:dyDescent="0.2">
      <c r="F1376" s="20"/>
      <c r="G1376" s="20"/>
    </row>
    <row r="1377" spans="6:7" x14ac:dyDescent="0.2">
      <c r="F1377" s="20"/>
      <c r="G1377" s="20"/>
    </row>
    <row r="1378" spans="6:7" x14ac:dyDescent="0.2">
      <c r="F1378" s="20"/>
      <c r="G1378" s="20"/>
    </row>
    <row r="1379" spans="6:7" x14ac:dyDescent="0.2">
      <c r="F1379" s="20"/>
      <c r="G1379" s="20"/>
    </row>
    <row r="1380" spans="6:7" x14ac:dyDescent="0.2">
      <c r="F1380" s="20"/>
      <c r="G1380" s="20"/>
    </row>
    <row r="1381" spans="6:7" x14ac:dyDescent="0.2">
      <c r="F1381" s="20"/>
      <c r="G1381" s="20"/>
    </row>
    <row r="1382" spans="6:7" x14ac:dyDescent="0.2">
      <c r="F1382" s="20"/>
      <c r="G1382" s="20"/>
    </row>
    <row r="1383" spans="6:7" x14ac:dyDescent="0.2">
      <c r="F1383" s="20"/>
      <c r="G1383" s="20"/>
    </row>
    <row r="1384" spans="6:7" x14ac:dyDescent="0.2">
      <c r="F1384" s="20"/>
      <c r="G1384" s="20"/>
    </row>
    <row r="1385" spans="6:7" x14ac:dyDescent="0.2">
      <c r="F1385" s="20"/>
      <c r="G1385" s="20"/>
    </row>
    <row r="1386" spans="6:7" x14ac:dyDescent="0.2">
      <c r="F1386" s="20"/>
      <c r="G1386" s="20"/>
    </row>
    <row r="1387" spans="6:7" x14ac:dyDescent="0.2">
      <c r="F1387" s="20"/>
      <c r="G1387" s="20"/>
    </row>
    <row r="1388" spans="6:7" x14ac:dyDescent="0.2">
      <c r="F1388" s="20"/>
      <c r="G1388" s="20"/>
    </row>
    <row r="1389" spans="6:7" x14ac:dyDescent="0.2">
      <c r="F1389" s="20"/>
      <c r="G1389" s="20"/>
    </row>
    <row r="1390" spans="6:7" x14ac:dyDescent="0.2">
      <c r="F1390" s="20"/>
      <c r="G1390" s="20"/>
    </row>
    <row r="1391" spans="6:7" x14ac:dyDescent="0.2">
      <c r="F1391" s="20"/>
      <c r="G1391" s="20"/>
    </row>
    <row r="1392" spans="6:7" x14ac:dyDescent="0.2">
      <c r="F1392" s="20"/>
      <c r="G1392" s="20"/>
    </row>
    <row r="1393" spans="6:7" x14ac:dyDescent="0.2">
      <c r="F1393" s="20"/>
      <c r="G1393" s="20"/>
    </row>
    <row r="1394" spans="6:7" x14ac:dyDescent="0.2">
      <c r="F1394" s="20"/>
      <c r="G1394" s="20"/>
    </row>
    <row r="1395" spans="6:7" x14ac:dyDescent="0.2">
      <c r="F1395" s="20"/>
      <c r="G1395" s="20"/>
    </row>
    <row r="1396" spans="6:7" x14ac:dyDescent="0.2">
      <c r="F1396" s="20"/>
      <c r="G1396" s="20"/>
    </row>
    <row r="1397" spans="6:7" x14ac:dyDescent="0.2">
      <c r="F1397" s="20"/>
      <c r="G1397" s="20"/>
    </row>
    <row r="1398" spans="6:7" x14ac:dyDescent="0.2">
      <c r="F1398" s="20"/>
      <c r="G1398" s="20"/>
    </row>
    <row r="1399" spans="6:7" x14ac:dyDescent="0.2">
      <c r="F1399" s="20"/>
      <c r="G1399" s="20"/>
    </row>
    <row r="1400" spans="6:7" x14ac:dyDescent="0.2">
      <c r="F1400" s="20"/>
      <c r="G1400" s="20"/>
    </row>
    <row r="1401" spans="6:7" x14ac:dyDescent="0.2">
      <c r="F1401" s="20"/>
      <c r="G1401" s="20"/>
    </row>
    <row r="1402" spans="6:7" x14ac:dyDescent="0.2">
      <c r="F1402" s="20"/>
      <c r="G1402" s="20"/>
    </row>
    <row r="1403" spans="6:7" x14ac:dyDescent="0.2">
      <c r="F1403" s="20"/>
      <c r="G1403" s="20"/>
    </row>
    <row r="1404" spans="6:7" x14ac:dyDescent="0.2">
      <c r="F1404" s="20"/>
      <c r="G1404" s="20"/>
    </row>
    <row r="1405" spans="6:7" x14ac:dyDescent="0.2">
      <c r="F1405" s="20"/>
      <c r="G1405" s="20"/>
    </row>
    <row r="1406" spans="6:7" x14ac:dyDescent="0.2">
      <c r="F1406" s="20"/>
      <c r="G1406" s="20"/>
    </row>
    <row r="1407" spans="6:7" x14ac:dyDescent="0.2">
      <c r="F1407" s="20"/>
      <c r="G1407" s="20"/>
    </row>
    <row r="1408" spans="6:7" x14ac:dyDescent="0.2">
      <c r="F1408" s="20"/>
      <c r="G1408" s="20"/>
    </row>
    <row r="1409" spans="6:7" x14ac:dyDescent="0.2">
      <c r="F1409" s="20"/>
      <c r="G1409" s="20"/>
    </row>
    <row r="1410" spans="6:7" x14ac:dyDescent="0.2">
      <c r="F1410" s="20"/>
      <c r="G1410" s="20"/>
    </row>
    <row r="1411" spans="6:7" x14ac:dyDescent="0.2">
      <c r="F1411" s="20"/>
      <c r="G1411" s="20"/>
    </row>
    <row r="1412" spans="6:7" x14ac:dyDescent="0.2">
      <c r="F1412" s="20"/>
      <c r="G1412" s="20"/>
    </row>
    <row r="1413" spans="6:7" x14ac:dyDescent="0.2">
      <c r="F1413" s="20"/>
      <c r="G1413" s="20"/>
    </row>
    <row r="1414" spans="6:7" x14ac:dyDescent="0.2">
      <c r="F1414" s="20"/>
      <c r="G1414" s="20"/>
    </row>
    <row r="1415" spans="6:7" x14ac:dyDescent="0.2">
      <c r="F1415" s="20"/>
      <c r="G1415" s="20"/>
    </row>
    <row r="1416" spans="6:7" x14ac:dyDescent="0.2">
      <c r="F1416" s="20"/>
      <c r="G1416" s="20"/>
    </row>
    <row r="1417" spans="6:7" x14ac:dyDescent="0.2">
      <c r="F1417" s="20"/>
      <c r="G1417" s="20"/>
    </row>
    <row r="1418" spans="6:7" x14ac:dyDescent="0.2">
      <c r="F1418" s="20"/>
      <c r="G1418" s="20"/>
    </row>
    <row r="1419" spans="6:7" x14ac:dyDescent="0.2">
      <c r="F1419" s="20"/>
      <c r="G1419" s="20"/>
    </row>
    <row r="1420" spans="6:7" x14ac:dyDescent="0.2">
      <c r="F1420" s="20"/>
      <c r="G1420" s="20"/>
    </row>
    <row r="1421" spans="6:7" x14ac:dyDescent="0.2">
      <c r="F1421" s="20"/>
      <c r="G1421" s="20"/>
    </row>
    <row r="1422" spans="6:7" x14ac:dyDescent="0.2">
      <c r="F1422" s="20"/>
      <c r="G1422" s="20"/>
    </row>
    <row r="1423" spans="6:7" x14ac:dyDescent="0.2">
      <c r="F1423" s="20"/>
      <c r="G1423" s="20"/>
    </row>
    <row r="1424" spans="6:7" x14ac:dyDescent="0.2">
      <c r="F1424" s="20"/>
      <c r="G1424" s="20"/>
    </row>
    <row r="1425" spans="6:7" x14ac:dyDescent="0.2">
      <c r="F1425" s="20"/>
      <c r="G1425" s="20"/>
    </row>
    <row r="1426" spans="6:7" x14ac:dyDescent="0.2">
      <c r="F1426" s="20"/>
      <c r="G1426" s="20"/>
    </row>
    <row r="1427" spans="6:7" x14ac:dyDescent="0.2">
      <c r="F1427" s="20"/>
      <c r="G1427" s="20"/>
    </row>
    <row r="1428" spans="6:7" x14ac:dyDescent="0.2">
      <c r="F1428" s="20"/>
      <c r="G1428" s="20"/>
    </row>
    <row r="1429" spans="6:7" x14ac:dyDescent="0.2">
      <c r="F1429" s="20"/>
      <c r="G1429" s="20"/>
    </row>
    <row r="1430" spans="6:7" x14ac:dyDescent="0.2">
      <c r="F1430" s="20"/>
      <c r="G1430" s="20"/>
    </row>
    <row r="1431" spans="6:7" x14ac:dyDescent="0.2">
      <c r="F1431" s="20"/>
      <c r="G1431" s="20"/>
    </row>
    <row r="1432" spans="6:7" x14ac:dyDescent="0.2">
      <c r="F1432" s="20"/>
      <c r="G1432" s="20"/>
    </row>
    <row r="1433" spans="6:7" x14ac:dyDescent="0.2">
      <c r="F1433" s="20"/>
      <c r="G1433" s="20"/>
    </row>
    <row r="1434" spans="6:7" x14ac:dyDescent="0.2">
      <c r="F1434" s="20"/>
      <c r="G1434" s="20"/>
    </row>
    <row r="1435" spans="6:7" x14ac:dyDescent="0.2">
      <c r="F1435" s="20"/>
      <c r="G1435" s="20"/>
    </row>
    <row r="1436" spans="6:7" x14ac:dyDescent="0.2">
      <c r="F1436" s="20"/>
      <c r="G1436" s="20"/>
    </row>
    <row r="1437" spans="6:7" x14ac:dyDescent="0.2">
      <c r="F1437" s="20"/>
      <c r="G1437" s="20"/>
    </row>
    <row r="1438" spans="6:7" x14ac:dyDescent="0.2">
      <c r="F1438" s="20"/>
      <c r="G1438" s="20"/>
    </row>
    <row r="1439" spans="6:7" x14ac:dyDescent="0.2">
      <c r="F1439" s="20"/>
      <c r="G1439" s="20"/>
    </row>
    <row r="1440" spans="6:7" x14ac:dyDescent="0.2">
      <c r="F1440" s="20"/>
      <c r="G1440" s="20"/>
    </row>
    <row r="1441" spans="6:7" x14ac:dyDescent="0.2">
      <c r="F1441" s="20"/>
      <c r="G1441" s="20"/>
    </row>
    <row r="1442" spans="6:7" x14ac:dyDescent="0.2">
      <c r="F1442" s="20"/>
      <c r="G1442" s="20"/>
    </row>
    <row r="1443" spans="6:7" x14ac:dyDescent="0.2">
      <c r="F1443" s="20"/>
      <c r="G1443" s="20"/>
    </row>
    <row r="1444" spans="6:7" x14ac:dyDescent="0.2">
      <c r="F1444" s="20"/>
      <c r="G1444" s="20"/>
    </row>
    <row r="1445" spans="6:7" x14ac:dyDescent="0.2">
      <c r="F1445" s="20"/>
      <c r="G1445" s="20"/>
    </row>
    <row r="1446" spans="6:7" x14ac:dyDescent="0.2">
      <c r="F1446" s="20"/>
      <c r="G1446" s="20"/>
    </row>
    <row r="1447" spans="6:7" x14ac:dyDescent="0.2">
      <c r="F1447" s="20"/>
      <c r="G1447" s="20"/>
    </row>
    <row r="1448" spans="6:7" x14ac:dyDescent="0.2">
      <c r="F1448" s="20"/>
      <c r="G1448" s="20"/>
    </row>
    <row r="1449" spans="6:7" x14ac:dyDescent="0.2">
      <c r="F1449" s="20"/>
      <c r="G1449" s="20"/>
    </row>
    <row r="1450" spans="6:7" x14ac:dyDescent="0.2">
      <c r="F1450" s="20"/>
      <c r="G1450" s="20"/>
    </row>
    <row r="1451" spans="6:7" x14ac:dyDescent="0.2">
      <c r="F1451" s="20"/>
      <c r="G1451" s="20"/>
    </row>
    <row r="1452" spans="6:7" x14ac:dyDescent="0.2">
      <c r="F1452" s="20"/>
      <c r="G1452" s="20"/>
    </row>
    <row r="1453" spans="6:7" x14ac:dyDescent="0.2">
      <c r="F1453" s="20"/>
      <c r="G1453" s="20"/>
    </row>
    <row r="1454" spans="6:7" x14ac:dyDescent="0.2">
      <c r="F1454" s="20"/>
      <c r="G1454" s="20"/>
    </row>
    <row r="1455" spans="6:7" x14ac:dyDescent="0.2">
      <c r="F1455" s="20"/>
      <c r="G1455" s="20"/>
    </row>
    <row r="1456" spans="6:7" x14ac:dyDescent="0.2">
      <c r="F1456" s="20"/>
      <c r="G1456" s="20"/>
    </row>
    <row r="1457" spans="6:7" x14ac:dyDescent="0.2">
      <c r="F1457" s="20"/>
      <c r="G1457" s="20"/>
    </row>
    <row r="1458" spans="6:7" x14ac:dyDescent="0.2">
      <c r="F1458" s="20"/>
      <c r="G1458" s="20"/>
    </row>
    <row r="1459" spans="6:7" x14ac:dyDescent="0.2">
      <c r="F1459" s="20"/>
      <c r="G1459" s="20"/>
    </row>
    <row r="1460" spans="6:7" x14ac:dyDescent="0.2">
      <c r="F1460" s="20"/>
      <c r="G1460" s="20"/>
    </row>
    <row r="1461" spans="6:7" x14ac:dyDescent="0.2">
      <c r="F1461" s="20"/>
      <c r="G1461" s="20"/>
    </row>
    <row r="1462" spans="6:7" x14ac:dyDescent="0.2">
      <c r="F1462" s="20"/>
      <c r="G1462" s="20"/>
    </row>
    <row r="1463" spans="6:7" x14ac:dyDescent="0.2">
      <c r="F1463" s="20"/>
      <c r="G1463" s="20"/>
    </row>
    <row r="1464" spans="6:7" x14ac:dyDescent="0.2">
      <c r="F1464" s="20"/>
      <c r="G1464" s="20"/>
    </row>
    <row r="1465" spans="6:7" x14ac:dyDescent="0.2">
      <c r="F1465" s="20"/>
      <c r="G1465" s="20"/>
    </row>
    <row r="1466" spans="6:7" x14ac:dyDescent="0.2">
      <c r="F1466" s="20"/>
      <c r="G1466" s="20"/>
    </row>
    <row r="1467" spans="6:7" x14ac:dyDescent="0.2">
      <c r="F1467" s="20"/>
      <c r="G1467" s="20"/>
    </row>
    <row r="1468" spans="6:7" x14ac:dyDescent="0.2">
      <c r="F1468" s="20"/>
      <c r="G1468" s="20"/>
    </row>
    <row r="1469" spans="6:7" x14ac:dyDescent="0.2">
      <c r="F1469" s="20"/>
      <c r="G1469" s="20"/>
    </row>
    <row r="1470" spans="6:7" x14ac:dyDescent="0.2">
      <c r="F1470" s="20"/>
      <c r="G1470" s="20"/>
    </row>
    <row r="1471" spans="6:7" x14ac:dyDescent="0.2">
      <c r="F1471" s="20"/>
      <c r="G1471" s="20"/>
    </row>
    <row r="1472" spans="6:7" x14ac:dyDescent="0.2">
      <c r="F1472" s="20"/>
      <c r="G1472" s="20"/>
    </row>
    <row r="1473" spans="6:7" x14ac:dyDescent="0.2">
      <c r="F1473" s="20"/>
      <c r="G1473" s="20"/>
    </row>
    <row r="1474" spans="6:7" x14ac:dyDescent="0.2">
      <c r="F1474" s="20"/>
      <c r="G1474" s="20"/>
    </row>
    <row r="1475" spans="6:7" x14ac:dyDescent="0.2">
      <c r="F1475" s="20"/>
      <c r="G1475" s="20"/>
    </row>
    <row r="1476" spans="6:7" x14ac:dyDescent="0.2">
      <c r="F1476" s="20"/>
      <c r="G1476" s="20"/>
    </row>
    <row r="1477" spans="6:7" x14ac:dyDescent="0.2">
      <c r="F1477" s="20"/>
      <c r="G1477" s="20"/>
    </row>
    <row r="1478" spans="6:7" x14ac:dyDescent="0.2">
      <c r="F1478" s="20"/>
      <c r="G1478" s="20"/>
    </row>
    <row r="1479" spans="6:7" x14ac:dyDescent="0.2">
      <c r="F1479" s="20"/>
      <c r="G1479" s="20"/>
    </row>
    <row r="1480" spans="6:7" x14ac:dyDescent="0.2">
      <c r="F1480" s="20"/>
      <c r="G1480" s="20"/>
    </row>
    <row r="1481" spans="6:7" x14ac:dyDescent="0.2">
      <c r="F1481" s="20"/>
      <c r="G1481" s="20"/>
    </row>
    <row r="1482" spans="6:7" x14ac:dyDescent="0.2">
      <c r="F1482" s="20"/>
      <c r="G1482" s="20"/>
    </row>
    <row r="1483" spans="6:7" x14ac:dyDescent="0.2">
      <c r="F1483" s="20"/>
      <c r="G1483" s="20"/>
    </row>
    <row r="1484" spans="6:7" x14ac:dyDescent="0.2">
      <c r="F1484" s="20"/>
      <c r="G1484" s="20"/>
    </row>
    <row r="1485" spans="6:7" x14ac:dyDescent="0.2">
      <c r="F1485" s="20"/>
      <c r="G1485" s="20"/>
    </row>
    <row r="1486" spans="6:7" x14ac:dyDescent="0.2">
      <c r="F1486" s="20"/>
      <c r="G1486" s="20"/>
    </row>
    <row r="1487" spans="6:7" x14ac:dyDescent="0.2">
      <c r="F1487" s="20"/>
      <c r="G1487" s="20"/>
    </row>
    <row r="1488" spans="6:7" x14ac:dyDescent="0.2">
      <c r="F1488" s="20"/>
      <c r="G1488" s="20"/>
    </row>
    <row r="1489" spans="6:7" x14ac:dyDescent="0.2">
      <c r="F1489" s="20"/>
      <c r="G1489" s="20"/>
    </row>
    <row r="1490" spans="6:7" x14ac:dyDescent="0.2">
      <c r="F1490" s="20"/>
      <c r="G1490" s="20"/>
    </row>
    <row r="1491" spans="6:7" x14ac:dyDescent="0.2">
      <c r="F1491" s="20"/>
      <c r="G1491" s="20"/>
    </row>
    <row r="1492" spans="6:7" x14ac:dyDescent="0.2">
      <c r="F1492" s="20"/>
      <c r="G1492" s="20"/>
    </row>
    <row r="1493" spans="6:7" x14ac:dyDescent="0.2">
      <c r="F1493" s="20"/>
      <c r="G1493" s="20"/>
    </row>
    <row r="1494" spans="6:7" x14ac:dyDescent="0.2">
      <c r="F1494" s="20"/>
      <c r="G1494" s="20"/>
    </row>
    <row r="1495" spans="6:7" x14ac:dyDescent="0.2">
      <c r="F1495" s="20"/>
      <c r="G1495" s="20"/>
    </row>
    <row r="1496" spans="6:7" x14ac:dyDescent="0.2">
      <c r="F1496" s="20"/>
      <c r="G1496" s="20"/>
    </row>
    <row r="1497" spans="6:7" x14ac:dyDescent="0.2">
      <c r="F1497" s="20"/>
      <c r="G1497" s="20"/>
    </row>
    <row r="1498" spans="6:7" x14ac:dyDescent="0.2">
      <c r="F1498" s="20"/>
      <c r="G1498" s="20"/>
    </row>
    <row r="1499" spans="6:7" x14ac:dyDescent="0.2">
      <c r="F1499" s="20"/>
      <c r="G1499" s="20"/>
    </row>
    <row r="1500" spans="6:7" x14ac:dyDescent="0.2">
      <c r="F1500" s="20"/>
      <c r="G1500" s="20"/>
    </row>
    <row r="1501" spans="6:7" x14ac:dyDescent="0.2">
      <c r="F1501" s="20"/>
      <c r="G1501" s="20"/>
    </row>
    <row r="1502" spans="6:7" x14ac:dyDescent="0.2">
      <c r="F1502" s="20"/>
      <c r="G1502" s="20"/>
    </row>
    <row r="1503" spans="6:7" x14ac:dyDescent="0.2">
      <c r="F1503" s="20"/>
      <c r="G1503" s="20"/>
    </row>
    <row r="1504" spans="6:7" x14ac:dyDescent="0.2">
      <c r="F1504" s="20"/>
      <c r="G1504" s="20"/>
    </row>
    <row r="1505" spans="6:7" x14ac:dyDescent="0.2">
      <c r="F1505" s="20"/>
      <c r="G1505" s="20"/>
    </row>
    <row r="1506" spans="6:7" x14ac:dyDescent="0.2">
      <c r="F1506" s="20"/>
      <c r="G1506" s="20"/>
    </row>
    <row r="1507" spans="6:7" x14ac:dyDescent="0.2">
      <c r="F1507" s="20"/>
      <c r="G1507" s="20"/>
    </row>
    <row r="1508" spans="6:7" x14ac:dyDescent="0.2">
      <c r="F1508" s="20"/>
      <c r="G1508" s="20"/>
    </row>
    <row r="1509" spans="6:7" x14ac:dyDescent="0.2">
      <c r="F1509" s="20"/>
      <c r="G1509" s="20"/>
    </row>
    <row r="1510" spans="6:7" x14ac:dyDescent="0.2">
      <c r="F1510" s="20"/>
      <c r="G1510" s="20"/>
    </row>
    <row r="1511" spans="6:7" x14ac:dyDescent="0.2">
      <c r="F1511" s="20"/>
      <c r="G1511" s="20"/>
    </row>
    <row r="1512" spans="6:7" x14ac:dyDescent="0.2">
      <c r="F1512" s="20"/>
      <c r="G1512" s="20"/>
    </row>
    <row r="1513" spans="6:7" x14ac:dyDescent="0.2">
      <c r="F1513" s="20"/>
      <c r="G1513" s="20"/>
    </row>
    <row r="1514" spans="6:7" x14ac:dyDescent="0.2">
      <c r="F1514" s="20"/>
      <c r="G1514" s="20"/>
    </row>
    <row r="1515" spans="6:7" x14ac:dyDescent="0.2">
      <c r="F1515" s="20"/>
      <c r="G1515" s="20"/>
    </row>
    <row r="1516" spans="6:7" x14ac:dyDescent="0.2">
      <c r="F1516" s="20"/>
      <c r="G1516" s="20"/>
    </row>
    <row r="1517" spans="6:7" x14ac:dyDescent="0.2">
      <c r="F1517" s="20"/>
      <c r="G1517" s="20"/>
    </row>
    <row r="1518" spans="6:7" x14ac:dyDescent="0.2">
      <c r="F1518" s="20"/>
      <c r="G1518" s="20"/>
    </row>
    <row r="1519" spans="6:7" x14ac:dyDescent="0.2">
      <c r="F1519" s="20"/>
      <c r="G1519" s="20"/>
    </row>
    <row r="1520" spans="6:7" x14ac:dyDescent="0.2">
      <c r="F1520" s="20"/>
      <c r="G1520" s="20"/>
    </row>
    <row r="1521" spans="6:7" x14ac:dyDescent="0.2">
      <c r="F1521" s="20"/>
      <c r="G1521" s="20"/>
    </row>
    <row r="1522" spans="6:7" x14ac:dyDescent="0.2">
      <c r="F1522" s="20"/>
      <c r="G1522" s="20"/>
    </row>
    <row r="1523" spans="6:7" x14ac:dyDescent="0.2">
      <c r="F1523" s="20"/>
      <c r="G1523" s="20"/>
    </row>
    <row r="1524" spans="6:7" x14ac:dyDescent="0.2">
      <c r="F1524" s="20"/>
      <c r="G1524" s="20"/>
    </row>
    <row r="1525" spans="6:7" x14ac:dyDescent="0.2">
      <c r="F1525" s="20"/>
      <c r="G1525" s="20"/>
    </row>
    <row r="1526" spans="6:7" x14ac:dyDescent="0.2">
      <c r="F1526" s="20"/>
      <c r="G1526" s="20"/>
    </row>
    <row r="1527" spans="6:7" x14ac:dyDescent="0.2">
      <c r="F1527" s="20"/>
      <c r="G1527" s="20"/>
    </row>
    <row r="1528" spans="6:7" x14ac:dyDescent="0.2">
      <c r="F1528" s="20"/>
      <c r="G1528" s="20"/>
    </row>
    <row r="1529" spans="6:7" x14ac:dyDescent="0.2">
      <c r="F1529" s="20"/>
      <c r="G1529" s="20"/>
    </row>
    <row r="1530" spans="6:7" x14ac:dyDescent="0.2">
      <c r="F1530" s="20"/>
      <c r="G1530" s="20"/>
    </row>
    <row r="1531" spans="6:7" x14ac:dyDescent="0.2">
      <c r="F1531" s="20"/>
      <c r="G1531" s="20"/>
    </row>
    <row r="1532" spans="6:7" x14ac:dyDescent="0.2">
      <c r="F1532" s="20"/>
      <c r="G1532" s="20"/>
    </row>
    <row r="1533" spans="6:7" x14ac:dyDescent="0.2">
      <c r="F1533" s="20"/>
      <c r="G1533" s="20"/>
    </row>
    <row r="1534" spans="6:7" x14ac:dyDescent="0.2">
      <c r="F1534" s="20"/>
      <c r="G1534" s="20"/>
    </row>
    <row r="1535" spans="6:7" x14ac:dyDescent="0.2">
      <c r="F1535" s="20"/>
      <c r="G1535" s="20"/>
    </row>
    <row r="1536" spans="6:7" x14ac:dyDescent="0.2">
      <c r="F1536" s="20"/>
      <c r="G1536" s="20"/>
    </row>
    <row r="1537" spans="6:7" x14ac:dyDescent="0.2">
      <c r="F1537" s="20"/>
      <c r="G1537" s="20"/>
    </row>
    <row r="1538" spans="6:7" x14ac:dyDescent="0.2">
      <c r="F1538" s="20"/>
      <c r="G1538" s="20"/>
    </row>
    <row r="1539" spans="6:7" x14ac:dyDescent="0.2">
      <c r="F1539" s="20"/>
      <c r="G1539" s="20"/>
    </row>
    <row r="1540" spans="6:7" x14ac:dyDescent="0.2">
      <c r="F1540" s="20"/>
      <c r="G1540" s="20"/>
    </row>
    <row r="1541" spans="6:7" x14ac:dyDescent="0.2">
      <c r="F1541" s="20"/>
      <c r="G1541" s="20"/>
    </row>
    <row r="1542" spans="6:7" x14ac:dyDescent="0.2">
      <c r="F1542" s="20"/>
      <c r="G1542" s="20"/>
    </row>
    <row r="1543" spans="6:7" x14ac:dyDescent="0.2">
      <c r="F1543" s="20"/>
      <c r="G1543" s="20"/>
    </row>
    <row r="1544" spans="6:7" x14ac:dyDescent="0.2">
      <c r="F1544" s="20"/>
      <c r="G1544" s="20"/>
    </row>
    <row r="1545" spans="6:7" x14ac:dyDescent="0.2">
      <c r="F1545" s="20"/>
      <c r="G1545" s="20"/>
    </row>
    <row r="1546" spans="6:7" x14ac:dyDescent="0.2">
      <c r="F1546" s="20"/>
      <c r="G1546" s="20"/>
    </row>
    <row r="1547" spans="6:7" x14ac:dyDescent="0.2">
      <c r="F1547" s="20"/>
      <c r="G1547" s="20"/>
    </row>
    <row r="1548" spans="6:7" x14ac:dyDescent="0.2">
      <c r="F1548" s="20"/>
      <c r="G1548" s="20"/>
    </row>
    <row r="1549" spans="6:7" x14ac:dyDescent="0.2">
      <c r="F1549" s="20"/>
      <c r="G1549" s="20"/>
    </row>
    <row r="1550" spans="6:7" x14ac:dyDescent="0.2">
      <c r="F1550" s="20"/>
      <c r="G1550" s="20"/>
    </row>
    <row r="1551" spans="6:7" x14ac:dyDescent="0.2">
      <c r="F1551" s="20"/>
      <c r="G1551" s="20"/>
    </row>
    <row r="1552" spans="6:7" x14ac:dyDescent="0.2">
      <c r="F1552" s="20"/>
      <c r="G1552" s="20"/>
    </row>
    <row r="1553" spans="6:7" x14ac:dyDescent="0.2">
      <c r="F1553" s="20"/>
      <c r="G1553" s="20"/>
    </row>
    <row r="1554" spans="6:7" x14ac:dyDescent="0.2">
      <c r="F1554" s="20"/>
      <c r="G1554" s="20"/>
    </row>
    <row r="1555" spans="6:7" x14ac:dyDescent="0.2">
      <c r="F1555" s="20"/>
      <c r="G1555" s="20"/>
    </row>
    <row r="1556" spans="6:7" x14ac:dyDescent="0.2">
      <c r="F1556" s="20"/>
      <c r="G1556" s="20"/>
    </row>
    <row r="1557" spans="6:7" x14ac:dyDescent="0.2">
      <c r="F1557" s="20"/>
      <c r="G1557" s="20"/>
    </row>
    <row r="1558" spans="6:7" x14ac:dyDescent="0.2">
      <c r="F1558" s="20"/>
      <c r="G1558" s="20"/>
    </row>
    <row r="1559" spans="6:7" x14ac:dyDescent="0.2">
      <c r="F1559" s="20"/>
      <c r="G1559" s="20"/>
    </row>
    <row r="1560" spans="6:7" x14ac:dyDescent="0.2">
      <c r="F1560" s="20"/>
      <c r="G1560" s="20"/>
    </row>
    <row r="1561" spans="6:7" x14ac:dyDescent="0.2">
      <c r="F1561" s="20"/>
      <c r="G1561" s="20"/>
    </row>
    <row r="1562" spans="6:7" x14ac:dyDescent="0.2">
      <c r="F1562" s="20"/>
      <c r="G1562" s="20"/>
    </row>
    <row r="1563" spans="6:7" x14ac:dyDescent="0.2">
      <c r="F1563" s="20"/>
      <c r="G1563" s="20"/>
    </row>
    <row r="1564" spans="6:7" x14ac:dyDescent="0.2">
      <c r="F1564" s="20"/>
      <c r="G1564" s="20"/>
    </row>
    <row r="1565" spans="6:7" x14ac:dyDescent="0.2">
      <c r="F1565" s="20"/>
      <c r="G1565" s="20"/>
    </row>
    <row r="1566" spans="6:7" x14ac:dyDescent="0.2">
      <c r="F1566" s="20"/>
      <c r="G1566" s="20"/>
    </row>
    <row r="1567" spans="6:7" x14ac:dyDescent="0.2">
      <c r="F1567" s="20"/>
      <c r="G1567" s="20"/>
    </row>
    <row r="1568" spans="6:7" x14ac:dyDescent="0.2">
      <c r="F1568" s="20"/>
      <c r="G1568" s="20"/>
    </row>
    <row r="1569" spans="6:7" x14ac:dyDescent="0.2">
      <c r="F1569" s="20"/>
      <c r="G1569" s="20"/>
    </row>
    <row r="1570" spans="6:7" x14ac:dyDescent="0.2">
      <c r="F1570" s="20"/>
      <c r="G1570" s="20"/>
    </row>
    <row r="1571" spans="6:7" x14ac:dyDescent="0.2">
      <c r="F1571" s="20"/>
      <c r="G1571" s="20"/>
    </row>
    <row r="1572" spans="6:7" x14ac:dyDescent="0.2">
      <c r="F1572" s="20"/>
      <c r="G1572" s="20"/>
    </row>
    <row r="1573" spans="6:7" x14ac:dyDescent="0.2">
      <c r="F1573" s="20"/>
      <c r="G1573" s="20"/>
    </row>
    <row r="1574" spans="6:7" x14ac:dyDescent="0.2">
      <c r="F1574" s="20"/>
      <c r="G1574" s="20"/>
    </row>
    <row r="1575" spans="6:7" x14ac:dyDescent="0.2">
      <c r="F1575" s="20"/>
      <c r="G1575" s="20"/>
    </row>
    <row r="1576" spans="6:7" x14ac:dyDescent="0.2">
      <c r="F1576" s="20"/>
      <c r="G1576" s="20"/>
    </row>
    <row r="1577" spans="6:7" x14ac:dyDescent="0.2">
      <c r="F1577" s="20"/>
      <c r="G1577" s="20"/>
    </row>
    <row r="1578" spans="6:7" x14ac:dyDescent="0.2">
      <c r="F1578" s="20"/>
      <c r="G1578" s="20"/>
    </row>
    <row r="1579" spans="6:7" x14ac:dyDescent="0.2">
      <c r="F1579" s="20"/>
      <c r="G1579" s="20"/>
    </row>
    <row r="1580" spans="6:7" x14ac:dyDescent="0.2">
      <c r="F1580" s="20"/>
      <c r="G1580" s="20"/>
    </row>
    <row r="1581" spans="6:7" x14ac:dyDescent="0.2">
      <c r="F1581" s="20"/>
      <c r="G1581" s="20"/>
    </row>
    <row r="1582" spans="6:7" x14ac:dyDescent="0.2">
      <c r="F1582" s="20"/>
      <c r="G1582" s="20"/>
    </row>
    <row r="1583" spans="6:7" x14ac:dyDescent="0.2">
      <c r="F1583" s="20"/>
      <c r="G1583" s="20"/>
    </row>
    <row r="1584" spans="6:7" x14ac:dyDescent="0.2">
      <c r="F1584" s="20"/>
      <c r="G1584" s="20"/>
    </row>
    <row r="1585" spans="6:7" x14ac:dyDescent="0.2">
      <c r="F1585" s="20"/>
      <c r="G1585" s="20"/>
    </row>
    <row r="1586" spans="6:7" x14ac:dyDescent="0.2">
      <c r="F1586" s="20"/>
      <c r="G1586" s="20"/>
    </row>
    <row r="1587" spans="6:7" x14ac:dyDescent="0.2">
      <c r="F1587" s="20"/>
      <c r="G1587" s="20"/>
    </row>
    <row r="1588" spans="6:7" x14ac:dyDescent="0.2">
      <c r="F1588" s="20"/>
      <c r="G1588" s="20"/>
    </row>
    <row r="1589" spans="6:7" x14ac:dyDescent="0.2">
      <c r="F1589" s="20"/>
      <c r="G1589" s="20"/>
    </row>
    <row r="1590" spans="6:7" x14ac:dyDescent="0.2">
      <c r="F1590" s="20"/>
      <c r="G1590" s="20"/>
    </row>
    <row r="1591" spans="6:7" x14ac:dyDescent="0.2">
      <c r="F1591" s="20"/>
      <c r="G1591" s="20"/>
    </row>
    <row r="1592" spans="6:7" x14ac:dyDescent="0.2">
      <c r="F1592" s="20"/>
      <c r="G1592" s="20"/>
    </row>
    <row r="1593" spans="6:7" x14ac:dyDescent="0.2">
      <c r="F1593" s="20"/>
      <c r="G1593" s="20"/>
    </row>
    <row r="1594" spans="6:7" x14ac:dyDescent="0.2">
      <c r="F1594" s="20"/>
      <c r="G1594" s="20"/>
    </row>
    <row r="1595" spans="6:7" x14ac:dyDescent="0.2">
      <c r="F1595" s="20"/>
      <c r="G1595" s="20"/>
    </row>
    <row r="1596" spans="6:7" x14ac:dyDescent="0.2">
      <c r="F1596" s="20"/>
      <c r="G1596" s="20"/>
    </row>
    <row r="1597" spans="6:7" x14ac:dyDescent="0.2">
      <c r="F1597" s="20"/>
      <c r="G1597" s="20"/>
    </row>
    <row r="1598" spans="6:7" x14ac:dyDescent="0.2">
      <c r="F1598" s="20"/>
      <c r="G1598" s="20"/>
    </row>
    <row r="1599" spans="6:7" x14ac:dyDescent="0.2">
      <c r="F1599" s="20"/>
      <c r="G1599" s="20"/>
    </row>
    <row r="1600" spans="6:7" x14ac:dyDescent="0.2">
      <c r="F1600" s="20"/>
      <c r="G1600" s="20"/>
    </row>
    <row r="1601" spans="6:7" x14ac:dyDescent="0.2">
      <c r="F1601" s="20"/>
      <c r="G1601" s="20"/>
    </row>
    <row r="1602" spans="6:7" x14ac:dyDescent="0.2">
      <c r="F1602" s="20"/>
      <c r="G1602" s="20"/>
    </row>
    <row r="1603" spans="6:7" x14ac:dyDescent="0.2">
      <c r="F1603" s="20"/>
      <c r="G1603" s="20"/>
    </row>
    <row r="1604" spans="6:7" x14ac:dyDescent="0.2">
      <c r="F1604" s="20"/>
      <c r="G1604" s="20"/>
    </row>
    <row r="1605" spans="6:7" x14ac:dyDescent="0.2">
      <c r="F1605" s="20"/>
      <c r="G1605" s="20"/>
    </row>
    <row r="1606" spans="6:7" x14ac:dyDescent="0.2">
      <c r="F1606" s="20"/>
      <c r="G1606" s="20"/>
    </row>
    <row r="1607" spans="6:7" x14ac:dyDescent="0.2">
      <c r="F1607" s="20"/>
      <c r="G1607" s="20"/>
    </row>
    <row r="1608" spans="6:7" x14ac:dyDescent="0.2">
      <c r="F1608" s="20"/>
      <c r="G1608" s="20"/>
    </row>
    <row r="1609" spans="6:7" x14ac:dyDescent="0.2">
      <c r="F1609" s="20"/>
      <c r="G1609" s="20"/>
    </row>
    <row r="1610" spans="6:7" x14ac:dyDescent="0.2">
      <c r="F1610" s="20"/>
      <c r="G1610" s="20"/>
    </row>
    <row r="1611" spans="6:7" x14ac:dyDescent="0.2">
      <c r="F1611" s="20"/>
      <c r="G1611" s="20"/>
    </row>
    <row r="1612" spans="6:7" x14ac:dyDescent="0.2">
      <c r="F1612" s="20"/>
      <c r="G1612" s="20"/>
    </row>
    <row r="1613" spans="6:7" x14ac:dyDescent="0.2">
      <c r="F1613" s="20"/>
      <c r="G1613" s="20"/>
    </row>
    <row r="1614" spans="6:7" x14ac:dyDescent="0.2">
      <c r="F1614" s="20"/>
      <c r="G1614" s="20"/>
    </row>
    <row r="1615" spans="6:7" x14ac:dyDescent="0.2">
      <c r="F1615" s="20"/>
      <c r="G1615" s="20"/>
    </row>
    <row r="1616" spans="6:7" x14ac:dyDescent="0.2">
      <c r="F1616" s="20"/>
      <c r="G1616" s="20"/>
    </row>
    <row r="1617" spans="6:7" x14ac:dyDescent="0.2">
      <c r="F1617" s="20"/>
      <c r="G1617" s="20"/>
    </row>
    <row r="1618" spans="6:7" x14ac:dyDescent="0.2">
      <c r="F1618" s="20"/>
      <c r="G1618" s="20"/>
    </row>
    <row r="1619" spans="6:7" x14ac:dyDescent="0.2">
      <c r="F1619" s="20"/>
      <c r="G1619" s="20"/>
    </row>
    <row r="1620" spans="6:7" x14ac:dyDescent="0.2">
      <c r="F1620" s="20"/>
      <c r="G1620" s="20"/>
    </row>
    <row r="1621" spans="6:7" x14ac:dyDescent="0.2">
      <c r="F1621" s="20"/>
      <c r="G1621" s="20"/>
    </row>
    <row r="1622" spans="6:7" x14ac:dyDescent="0.2">
      <c r="F1622" s="20"/>
      <c r="G1622" s="20"/>
    </row>
    <row r="1623" spans="6:7" x14ac:dyDescent="0.2">
      <c r="F1623" s="20"/>
      <c r="G1623" s="20"/>
    </row>
    <row r="1624" spans="6:7" x14ac:dyDescent="0.2">
      <c r="F1624" s="20"/>
      <c r="G1624" s="20"/>
    </row>
    <row r="1625" spans="6:7" x14ac:dyDescent="0.2">
      <c r="F1625" s="20"/>
      <c r="G1625" s="20"/>
    </row>
    <row r="1626" spans="6:7" x14ac:dyDescent="0.2">
      <c r="F1626" s="20"/>
      <c r="G1626" s="20"/>
    </row>
    <row r="1627" spans="6:7" x14ac:dyDescent="0.2">
      <c r="F1627" s="20"/>
      <c r="G1627" s="20"/>
    </row>
    <row r="1628" spans="6:7" x14ac:dyDescent="0.2">
      <c r="F1628" s="20"/>
      <c r="G1628" s="20"/>
    </row>
    <row r="1629" spans="6:7" x14ac:dyDescent="0.2">
      <c r="F1629" s="20"/>
      <c r="G1629" s="20"/>
    </row>
    <row r="1630" spans="6:7" x14ac:dyDescent="0.2">
      <c r="F1630" s="20"/>
      <c r="G1630" s="20"/>
    </row>
    <row r="1631" spans="6:7" x14ac:dyDescent="0.2">
      <c r="F1631" s="20"/>
      <c r="G1631" s="20"/>
    </row>
    <row r="1632" spans="6:7" x14ac:dyDescent="0.2">
      <c r="F1632" s="20"/>
      <c r="G1632" s="20"/>
    </row>
    <row r="1633" spans="6:7" x14ac:dyDescent="0.2">
      <c r="F1633" s="20"/>
      <c r="G1633" s="20"/>
    </row>
    <row r="1634" spans="6:7" x14ac:dyDescent="0.2">
      <c r="F1634" s="20"/>
      <c r="G1634" s="20"/>
    </row>
    <row r="1635" spans="6:7" x14ac:dyDescent="0.2">
      <c r="F1635" s="20"/>
      <c r="G1635" s="20"/>
    </row>
    <row r="1636" spans="6:7" x14ac:dyDescent="0.2">
      <c r="F1636" s="20"/>
      <c r="G1636" s="20"/>
    </row>
    <row r="1637" spans="6:7" x14ac:dyDescent="0.2">
      <c r="F1637" s="20"/>
      <c r="G1637" s="20"/>
    </row>
    <row r="1638" spans="6:7" x14ac:dyDescent="0.2">
      <c r="F1638" s="20"/>
      <c r="G1638" s="20"/>
    </row>
    <row r="1639" spans="6:7" x14ac:dyDescent="0.2">
      <c r="F1639" s="20"/>
      <c r="G1639" s="20"/>
    </row>
    <row r="1640" spans="6:7" x14ac:dyDescent="0.2">
      <c r="F1640" s="20"/>
      <c r="G1640" s="20"/>
    </row>
    <row r="1641" spans="6:7" x14ac:dyDescent="0.2">
      <c r="F1641" s="20"/>
      <c r="G1641" s="20"/>
    </row>
    <row r="1642" spans="6:7" x14ac:dyDescent="0.2">
      <c r="F1642" s="20"/>
      <c r="G1642" s="20"/>
    </row>
    <row r="1643" spans="6:7" x14ac:dyDescent="0.2">
      <c r="F1643" s="20"/>
      <c r="G1643" s="20"/>
    </row>
    <row r="1644" spans="6:7" x14ac:dyDescent="0.2">
      <c r="F1644" s="20"/>
      <c r="G1644" s="20"/>
    </row>
    <row r="1645" spans="6:7" x14ac:dyDescent="0.2">
      <c r="F1645" s="20"/>
      <c r="G1645" s="20"/>
    </row>
    <row r="1646" spans="6:7" x14ac:dyDescent="0.2">
      <c r="F1646" s="20"/>
      <c r="G1646" s="20"/>
    </row>
    <row r="1647" spans="6:7" x14ac:dyDescent="0.2">
      <c r="F1647" s="20"/>
      <c r="G1647" s="20"/>
    </row>
    <row r="1648" spans="6:7" x14ac:dyDescent="0.2">
      <c r="F1648" s="20"/>
      <c r="G1648" s="20"/>
    </row>
    <row r="1649" spans="6:7" x14ac:dyDescent="0.2">
      <c r="F1649" s="20"/>
      <c r="G1649" s="20"/>
    </row>
    <row r="1650" spans="6:7" x14ac:dyDescent="0.2">
      <c r="F1650" s="20"/>
      <c r="G1650" s="20"/>
    </row>
    <row r="1651" spans="6:7" x14ac:dyDescent="0.2">
      <c r="F1651" s="20"/>
      <c r="G1651" s="20"/>
    </row>
    <row r="1652" spans="6:7" x14ac:dyDescent="0.2">
      <c r="F1652" s="20"/>
      <c r="G1652" s="20"/>
    </row>
    <row r="1653" spans="6:7" x14ac:dyDescent="0.2">
      <c r="F1653" s="20"/>
      <c r="G1653" s="20"/>
    </row>
    <row r="1654" spans="6:7" x14ac:dyDescent="0.2">
      <c r="F1654" s="20"/>
      <c r="G1654" s="20"/>
    </row>
    <row r="1655" spans="6:7" x14ac:dyDescent="0.2">
      <c r="F1655" s="20"/>
      <c r="G1655" s="20"/>
    </row>
    <row r="1656" spans="6:7" x14ac:dyDescent="0.2">
      <c r="F1656" s="20"/>
      <c r="G1656" s="20"/>
    </row>
    <row r="1657" spans="6:7" x14ac:dyDescent="0.2">
      <c r="F1657" s="20"/>
      <c r="G1657" s="20"/>
    </row>
    <row r="1658" spans="6:7" x14ac:dyDescent="0.2">
      <c r="F1658" s="20"/>
      <c r="G1658" s="20"/>
    </row>
    <row r="1659" spans="6:7" x14ac:dyDescent="0.2">
      <c r="F1659" s="20"/>
      <c r="G1659" s="20"/>
    </row>
    <row r="1660" spans="6:7" x14ac:dyDescent="0.2">
      <c r="F1660" s="20"/>
      <c r="G1660" s="20"/>
    </row>
    <row r="1661" spans="6:7" x14ac:dyDescent="0.2">
      <c r="F1661" s="20"/>
      <c r="G1661" s="20"/>
    </row>
    <row r="1662" spans="6:7" x14ac:dyDescent="0.2">
      <c r="F1662" s="20"/>
      <c r="G1662" s="20"/>
    </row>
    <row r="1663" spans="6:7" x14ac:dyDescent="0.2">
      <c r="F1663" s="20"/>
      <c r="G1663" s="20"/>
    </row>
    <row r="1664" spans="6:7" x14ac:dyDescent="0.2">
      <c r="F1664" s="20"/>
      <c r="G1664" s="20"/>
    </row>
    <row r="1665" spans="6:7" x14ac:dyDescent="0.2">
      <c r="F1665" s="20"/>
      <c r="G1665" s="20"/>
    </row>
    <row r="1666" spans="6:7" x14ac:dyDescent="0.2">
      <c r="F1666" s="20"/>
      <c r="G1666" s="20"/>
    </row>
    <row r="1667" spans="6:7" x14ac:dyDescent="0.2">
      <c r="F1667" s="20"/>
      <c r="G1667" s="20"/>
    </row>
    <row r="1668" spans="6:7" x14ac:dyDescent="0.2">
      <c r="F1668" s="20"/>
      <c r="G1668" s="20"/>
    </row>
    <row r="1669" spans="6:7" x14ac:dyDescent="0.2">
      <c r="F1669" s="20"/>
      <c r="G1669" s="20"/>
    </row>
    <row r="1670" spans="6:7" x14ac:dyDescent="0.2">
      <c r="F1670" s="20"/>
      <c r="G1670" s="20"/>
    </row>
    <row r="1671" spans="6:7" x14ac:dyDescent="0.2">
      <c r="F1671" s="20"/>
      <c r="G1671" s="20"/>
    </row>
    <row r="1672" spans="6:7" x14ac:dyDescent="0.2">
      <c r="F1672" s="20"/>
      <c r="G1672" s="20"/>
    </row>
    <row r="1673" spans="6:7" x14ac:dyDescent="0.2">
      <c r="F1673" s="20"/>
      <c r="G1673" s="20"/>
    </row>
    <row r="1674" spans="6:7" x14ac:dyDescent="0.2">
      <c r="F1674" s="20"/>
      <c r="G1674" s="20"/>
    </row>
    <row r="1675" spans="6:7" x14ac:dyDescent="0.2">
      <c r="F1675" s="20"/>
      <c r="G1675" s="20"/>
    </row>
    <row r="1676" spans="6:7" x14ac:dyDescent="0.2">
      <c r="F1676" s="20"/>
      <c r="G1676" s="20"/>
    </row>
    <row r="1677" spans="6:7" x14ac:dyDescent="0.2">
      <c r="F1677" s="20"/>
      <c r="G1677" s="20"/>
    </row>
    <row r="1678" spans="6:7" x14ac:dyDescent="0.2">
      <c r="F1678" s="20"/>
      <c r="G1678" s="20"/>
    </row>
    <row r="1679" spans="6:7" x14ac:dyDescent="0.2">
      <c r="F1679" s="20"/>
      <c r="G1679" s="20"/>
    </row>
    <row r="1680" spans="6:7" x14ac:dyDescent="0.2">
      <c r="F1680" s="20"/>
      <c r="G1680" s="20"/>
    </row>
    <row r="1681" spans="6:7" x14ac:dyDescent="0.2">
      <c r="F1681" s="20"/>
      <c r="G1681" s="20"/>
    </row>
    <row r="1682" spans="6:7" x14ac:dyDescent="0.2">
      <c r="F1682" s="20"/>
      <c r="G1682" s="20"/>
    </row>
    <row r="1683" spans="6:7" x14ac:dyDescent="0.2">
      <c r="F1683" s="20"/>
      <c r="G1683" s="20"/>
    </row>
    <row r="1684" spans="6:7" x14ac:dyDescent="0.2">
      <c r="F1684" s="20"/>
      <c r="G1684" s="20"/>
    </row>
    <row r="1685" spans="6:7" x14ac:dyDescent="0.2">
      <c r="F1685" s="20"/>
      <c r="G1685" s="20"/>
    </row>
    <row r="1686" spans="6:7" x14ac:dyDescent="0.2">
      <c r="F1686" s="20"/>
      <c r="G1686" s="20"/>
    </row>
    <row r="1687" spans="6:7" x14ac:dyDescent="0.2">
      <c r="F1687" s="20"/>
      <c r="G1687" s="20"/>
    </row>
    <row r="1688" spans="6:7" x14ac:dyDescent="0.2">
      <c r="F1688" s="20"/>
      <c r="G1688" s="20"/>
    </row>
    <row r="1689" spans="6:7" x14ac:dyDescent="0.2">
      <c r="F1689" s="20"/>
      <c r="G1689" s="20"/>
    </row>
    <row r="1690" spans="6:7" x14ac:dyDescent="0.2">
      <c r="F1690" s="20"/>
      <c r="G1690" s="20"/>
    </row>
    <row r="1691" spans="6:7" x14ac:dyDescent="0.2">
      <c r="F1691" s="20"/>
      <c r="G1691" s="20"/>
    </row>
    <row r="1692" spans="6:7" x14ac:dyDescent="0.2">
      <c r="F1692" s="20"/>
      <c r="G1692" s="20"/>
    </row>
    <row r="1693" spans="6:7" x14ac:dyDescent="0.2">
      <c r="F1693" s="20"/>
      <c r="G1693" s="20"/>
    </row>
    <row r="1694" spans="6:7" x14ac:dyDescent="0.2">
      <c r="F1694" s="20"/>
      <c r="G1694" s="20"/>
    </row>
    <row r="1695" spans="6:7" x14ac:dyDescent="0.2">
      <c r="F1695" s="20"/>
      <c r="G1695" s="20"/>
    </row>
    <row r="1696" spans="6:7" x14ac:dyDescent="0.2">
      <c r="F1696" s="20"/>
      <c r="G1696" s="20"/>
    </row>
    <row r="1697" spans="6:7" x14ac:dyDescent="0.2">
      <c r="F1697" s="20"/>
      <c r="G1697" s="20"/>
    </row>
    <row r="1698" spans="6:7" x14ac:dyDescent="0.2">
      <c r="F1698" s="20"/>
      <c r="G1698" s="20"/>
    </row>
    <row r="1699" spans="6:7" x14ac:dyDescent="0.2">
      <c r="F1699" s="20"/>
      <c r="G1699" s="20"/>
    </row>
    <row r="1700" spans="6:7" x14ac:dyDescent="0.2">
      <c r="F1700" s="20"/>
      <c r="G1700" s="20"/>
    </row>
    <row r="1701" spans="6:7" x14ac:dyDescent="0.2">
      <c r="F1701" s="20"/>
      <c r="G1701" s="20"/>
    </row>
    <row r="1702" spans="6:7" x14ac:dyDescent="0.2">
      <c r="F1702" s="20"/>
      <c r="G1702" s="20"/>
    </row>
    <row r="1703" spans="6:7" x14ac:dyDescent="0.2">
      <c r="F1703" s="20"/>
      <c r="G1703" s="20"/>
    </row>
    <row r="1704" spans="6:7" x14ac:dyDescent="0.2">
      <c r="F1704" s="20"/>
      <c r="G1704" s="20"/>
    </row>
    <row r="1705" spans="6:7" x14ac:dyDescent="0.2">
      <c r="F1705" s="20"/>
      <c r="G1705" s="20"/>
    </row>
    <row r="1706" spans="6:7" x14ac:dyDescent="0.2">
      <c r="F1706" s="20"/>
      <c r="G1706" s="20"/>
    </row>
    <row r="1707" spans="6:7" x14ac:dyDescent="0.2">
      <c r="F1707" s="20"/>
      <c r="G1707" s="20"/>
    </row>
    <row r="1708" spans="6:7" x14ac:dyDescent="0.2">
      <c r="F1708" s="20"/>
      <c r="G1708" s="20"/>
    </row>
    <row r="1709" spans="6:7" x14ac:dyDescent="0.2">
      <c r="F1709" s="20"/>
      <c r="G1709" s="20"/>
    </row>
    <row r="1710" spans="6:7" x14ac:dyDescent="0.2">
      <c r="F1710" s="20"/>
      <c r="G1710" s="20"/>
    </row>
    <row r="1711" spans="6:7" x14ac:dyDescent="0.2">
      <c r="F1711" s="20"/>
      <c r="G1711" s="20"/>
    </row>
    <row r="1712" spans="6:7" x14ac:dyDescent="0.2">
      <c r="F1712" s="20"/>
      <c r="G1712" s="20"/>
    </row>
    <row r="1713" spans="6:7" x14ac:dyDescent="0.2">
      <c r="F1713" s="20"/>
      <c r="G1713" s="20"/>
    </row>
    <row r="1714" spans="6:7" x14ac:dyDescent="0.2">
      <c r="F1714" s="20"/>
      <c r="G1714" s="20"/>
    </row>
    <row r="1715" spans="6:7" x14ac:dyDescent="0.2">
      <c r="F1715" s="20"/>
      <c r="G1715" s="20"/>
    </row>
    <row r="1716" spans="6:7" x14ac:dyDescent="0.2">
      <c r="F1716" s="20"/>
      <c r="G1716" s="20"/>
    </row>
    <row r="1717" spans="6:7" x14ac:dyDescent="0.2">
      <c r="F1717" s="20"/>
      <c r="G1717" s="20"/>
    </row>
    <row r="1718" spans="6:7" x14ac:dyDescent="0.2">
      <c r="F1718" s="20"/>
      <c r="G1718" s="20"/>
    </row>
    <row r="1719" spans="6:7" x14ac:dyDescent="0.2">
      <c r="F1719" s="20"/>
      <c r="G1719" s="20"/>
    </row>
    <row r="1720" spans="6:7" x14ac:dyDescent="0.2">
      <c r="F1720" s="20"/>
      <c r="G1720" s="20"/>
    </row>
    <row r="1721" spans="6:7" x14ac:dyDescent="0.2">
      <c r="F1721" s="20"/>
      <c r="G1721" s="20"/>
    </row>
    <row r="1722" spans="6:7" x14ac:dyDescent="0.2">
      <c r="F1722" s="20"/>
      <c r="G1722" s="20"/>
    </row>
    <row r="1723" spans="6:7" x14ac:dyDescent="0.2">
      <c r="F1723" s="20"/>
      <c r="G1723" s="20"/>
    </row>
    <row r="1724" spans="6:7" x14ac:dyDescent="0.2">
      <c r="F1724" s="20"/>
      <c r="G1724" s="20"/>
    </row>
    <row r="1725" spans="6:7" x14ac:dyDescent="0.2">
      <c r="F1725" s="20"/>
      <c r="G1725" s="20"/>
    </row>
    <row r="1726" spans="6:7" x14ac:dyDescent="0.2">
      <c r="F1726" s="20"/>
      <c r="G1726" s="20"/>
    </row>
    <row r="1727" spans="6:7" x14ac:dyDescent="0.2">
      <c r="F1727" s="20"/>
      <c r="G1727" s="20"/>
    </row>
    <row r="1728" spans="6:7" x14ac:dyDescent="0.2">
      <c r="F1728" s="20"/>
      <c r="G1728" s="20"/>
    </row>
    <row r="1729" spans="6:7" x14ac:dyDescent="0.2">
      <c r="F1729" s="20"/>
      <c r="G1729" s="20"/>
    </row>
    <row r="1730" spans="6:7" x14ac:dyDescent="0.2">
      <c r="F1730" s="20"/>
      <c r="G1730" s="20"/>
    </row>
    <row r="1731" spans="6:7" x14ac:dyDescent="0.2">
      <c r="F1731" s="20"/>
      <c r="G1731" s="20"/>
    </row>
    <row r="1732" spans="6:7" x14ac:dyDescent="0.2">
      <c r="F1732" s="20"/>
      <c r="G1732" s="20"/>
    </row>
    <row r="1733" spans="6:7" x14ac:dyDescent="0.2">
      <c r="F1733" s="20"/>
      <c r="G1733" s="20"/>
    </row>
    <row r="1734" spans="6:7" x14ac:dyDescent="0.2">
      <c r="F1734" s="20"/>
      <c r="G1734" s="20"/>
    </row>
    <row r="1735" spans="6:7" x14ac:dyDescent="0.2">
      <c r="F1735" s="20"/>
      <c r="G1735" s="20"/>
    </row>
    <row r="1736" spans="6:7" x14ac:dyDescent="0.2">
      <c r="F1736" s="20"/>
      <c r="G1736" s="20"/>
    </row>
    <row r="1737" spans="6:7" x14ac:dyDescent="0.2">
      <c r="F1737" s="20"/>
      <c r="G1737" s="20"/>
    </row>
    <row r="1738" spans="6:7" x14ac:dyDescent="0.2">
      <c r="F1738" s="20"/>
      <c r="G1738" s="20"/>
    </row>
    <row r="1739" spans="6:7" x14ac:dyDescent="0.2">
      <c r="F1739" s="20"/>
      <c r="G1739" s="20"/>
    </row>
    <row r="1740" spans="6:7" x14ac:dyDescent="0.2">
      <c r="F1740" s="20"/>
      <c r="G1740" s="20"/>
    </row>
    <row r="1741" spans="6:7" x14ac:dyDescent="0.2">
      <c r="F1741" s="20"/>
      <c r="G1741" s="20"/>
    </row>
    <row r="1742" spans="6:7" x14ac:dyDescent="0.2">
      <c r="F1742" s="20"/>
      <c r="G1742" s="20"/>
    </row>
    <row r="1743" spans="6:7" x14ac:dyDescent="0.2">
      <c r="F1743" s="20"/>
      <c r="G1743" s="20"/>
    </row>
    <row r="1744" spans="6:7" x14ac:dyDescent="0.2">
      <c r="F1744" s="20"/>
      <c r="G1744" s="20"/>
    </row>
    <row r="1745" spans="6:7" x14ac:dyDescent="0.2">
      <c r="F1745" s="20"/>
      <c r="G1745" s="20"/>
    </row>
    <row r="1746" spans="6:7" x14ac:dyDescent="0.2">
      <c r="F1746" s="20"/>
      <c r="G1746" s="20"/>
    </row>
    <row r="1747" spans="6:7" x14ac:dyDescent="0.2">
      <c r="F1747" s="20"/>
      <c r="G1747" s="20"/>
    </row>
    <row r="1748" spans="6:7" x14ac:dyDescent="0.2">
      <c r="F1748" s="20"/>
      <c r="G1748" s="20"/>
    </row>
    <row r="1749" spans="6:7" x14ac:dyDescent="0.2">
      <c r="F1749" s="20"/>
      <c r="G1749" s="20"/>
    </row>
    <row r="1750" spans="6:7" x14ac:dyDescent="0.2">
      <c r="F1750" s="20"/>
      <c r="G1750" s="20"/>
    </row>
    <row r="1751" spans="6:7" x14ac:dyDescent="0.2">
      <c r="F1751" s="20"/>
      <c r="G1751" s="20"/>
    </row>
    <row r="1752" spans="6:7" x14ac:dyDescent="0.2">
      <c r="F1752" s="20"/>
      <c r="G1752" s="20"/>
    </row>
    <row r="1753" spans="6:7" x14ac:dyDescent="0.2">
      <c r="F1753" s="20"/>
      <c r="G1753" s="20"/>
    </row>
    <row r="1754" spans="6:7" x14ac:dyDescent="0.2">
      <c r="F1754" s="20"/>
      <c r="G1754" s="20"/>
    </row>
    <row r="1755" spans="6:7" x14ac:dyDescent="0.2">
      <c r="F1755" s="20"/>
      <c r="G1755" s="20"/>
    </row>
    <row r="1756" spans="6:7" x14ac:dyDescent="0.2">
      <c r="F1756" s="20"/>
      <c r="G1756" s="20"/>
    </row>
    <row r="1757" spans="6:7" x14ac:dyDescent="0.2">
      <c r="F1757" s="20"/>
      <c r="G1757" s="20"/>
    </row>
    <row r="1758" spans="6:7" x14ac:dyDescent="0.2">
      <c r="F1758" s="20"/>
      <c r="G1758" s="20"/>
    </row>
    <row r="1759" spans="6:7" x14ac:dyDescent="0.2">
      <c r="F1759" s="20"/>
      <c r="G1759" s="20"/>
    </row>
    <row r="1760" spans="6:7" x14ac:dyDescent="0.2">
      <c r="F1760" s="20"/>
      <c r="G1760" s="20"/>
    </row>
    <row r="1761" spans="6:7" x14ac:dyDescent="0.2">
      <c r="F1761" s="20"/>
      <c r="G1761" s="20"/>
    </row>
    <row r="1762" spans="6:7" x14ac:dyDescent="0.2">
      <c r="F1762" s="20"/>
      <c r="G1762" s="20"/>
    </row>
    <row r="1763" spans="6:7" x14ac:dyDescent="0.2">
      <c r="F1763" s="20"/>
      <c r="G1763" s="20"/>
    </row>
    <row r="1764" spans="6:7" x14ac:dyDescent="0.2">
      <c r="F1764" s="20"/>
      <c r="G1764" s="20"/>
    </row>
    <row r="1765" spans="6:7" x14ac:dyDescent="0.2">
      <c r="F1765" s="20"/>
      <c r="G1765" s="20"/>
    </row>
    <row r="1766" spans="6:7" x14ac:dyDescent="0.2">
      <c r="F1766" s="20"/>
      <c r="G1766" s="20"/>
    </row>
    <row r="1767" spans="6:7" x14ac:dyDescent="0.2">
      <c r="F1767" s="20"/>
      <c r="G1767" s="20"/>
    </row>
    <row r="1768" spans="6:7" x14ac:dyDescent="0.2">
      <c r="F1768" s="20"/>
      <c r="G1768" s="20"/>
    </row>
    <row r="1769" spans="6:7" x14ac:dyDescent="0.2">
      <c r="F1769" s="20"/>
      <c r="G1769" s="20"/>
    </row>
    <row r="1770" spans="6:7" x14ac:dyDescent="0.2">
      <c r="F1770" s="20"/>
      <c r="G1770" s="20"/>
    </row>
    <row r="1771" spans="6:7" x14ac:dyDescent="0.2">
      <c r="F1771" s="20"/>
      <c r="G1771" s="20"/>
    </row>
    <row r="1772" spans="6:7" x14ac:dyDescent="0.2">
      <c r="F1772" s="20"/>
      <c r="G1772" s="20"/>
    </row>
    <row r="1773" spans="6:7" x14ac:dyDescent="0.2">
      <c r="F1773" s="20"/>
      <c r="G1773" s="20"/>
    </row>
    <row r="1774" spans="6:7" x14ac:dyDescent="0.2">
      <c r="F1774" s="20"/>
      <c r="G1774" s="20"/>
    </row>
    <row r="1775" spans="6:7" x14ac:dyDescent="0.2">
      <c r="F1775" s="20"/>
      <c r="G1775" s="20"/>
    </row>
    <row r="1776" spans="6:7" x14ac:dyDescent="0.2">
      <c r="F1776" s="20"/>
      <c r="G1776" s="20"/>
    </row>
    <row r="1777" spans="6:7" x14ac:dyDescent="0.2">
      <c r="F1777" s="20"/>
      <c r="G1777" s="20"/>
    </row>
    <row r="1778" spans="6:7" x14ac:dyDescent="0.2">
      <c r="F1778" s="20"/>
      <c r="G1778" s="20"/>
    </row>
    <row r="1779" spans="6:7" x14ac:dyDescent="0.2">
      <c r="F1779" s="20"/>
      <c r="G1779" s="20"/>
    </row>
    <row r="1780" spans="6:7" x14ac:dyDescent="0.2">
      <c r="F1780" s="20"/>
      <c r="G1780" s="20"/>
    </row>
    <row r="1781" spans="6:7" x14ac:dyDescent="0.2">
      <c r="F1781" s="20"/>
      <c r="G1781" s="20"/>
    </row>
    <row r="1782" spans="6:7" x14ac:dyDescent="0.2">
      <c r="F1782" s="20"/>
      <c r="G1782" s="20"/>
    </row>
    <row r="1783" spans="6:7" x14ac:dyDescent="0.2">
      <c r="F1783" s="20"/>
      <c r="G1783" s="20"/>
    </row>
    <row r="1784" spans="6:7" x14ac:dyDescent="0.2">
      <c r="F1784" s="20"/>
      <c r="G1784" s="20"/>
    </row>
    <row r="1785" spans="6:7" x14ac:dyDescent="0.2">
      <c r="F1785" s="20"/>
      <c r="G1785" s="20"/>
    </row>
    <row r="1786" spans="6:7" x14ac:dyDescent="0.2">
      <c r="F1786" s="20"/>
      <c r="G1786" s="20"/>
    </row>
    <row r="1787" spans="6:7" x14ac:dyDescent="0.2">
      <c r="F1787" s="20"/>
      <c r="G1787" s="20"/>
    </row>
    <row r="1788" spans="6:7" x14ac:dyDescent="0.2">
      <c r="F1788" s="20"/>
      <c r="G1788" s="20"/>
    </row>
    <row r="1789" spans="6:7" x14ac:dyDescent="0.2">
      <c r="F1789" s="20"/>
      <c r="G1789" s="20"/>
    </row>
    <row r="1790" spans="6:7" x14ac:dyDescent="0.2">
      <c r="F1790" s="20"/>
      <c r="G1790" s="20"/>
    </row>
    <row r="1791" spans="6:7" x14ac:dyDescent="0.2">
      <c r="F1791" s="20"/>
      <c r="G1791" s="20"/>
    </row>
    <row r="1792" spans="6:7" x14ac:dyDescent="0.2">
      <c r="F1792" s="20"/>
      <c r="G1792" s="20"/>
    </row>
    <row r="1793" spans="6:7" x14ac:dyDescent="0.2">
      <c r="F1793" s="20"/>
      <c r="G1793" s="20"/>
    </row>
    <row r="1794" spans="6:7" x14ac:dyDescent="0.2">
      <c r="F1794" s="20"/>
      <c r="G1794" s="20"/>
    </row>
    <row r="1795" spans="6:7" x14ac:dyDescent="0.2">
      <c r="F1795" s="20"/>
      <c r="G1795" s="20"/>
    </row>
    <row r="1796" spans="6:7" x14ac:dyDescent="0.2">
      <c r="F1796" s="20"/>
      <c r="G1796" s="20"/>
    </row>
    <row r="1797" spans="6:7" x14ac:dyDescent="0.2">
      <c r="F1797" s="20"/>
      <c r="G1797" s="20"/>
    </row>
    <row r="1798" spans="6:7" x14ac:dyDescent="0.2">
      <c r="F1798" s="20"/>
      <c r="G1798" s="20"/>
    </row>
    <row r="1799" spans="6:7" x14ac:dyDescent="0.2">
      <c r="F1799" s="20"/>
      <c r="G1799" s="20"/>
    </row>
    <row r="1800" spans="6:7" x14ac:dyDescent="0.2">
      <c r="F1800" s="20"/>
      <c r="G1800" s="20"/>
    </row>
    <row r="1801" spans="6:7" x14ac:dyDescent="0.2">
      <c r="F1801" s="20"/>
      <c r="G1801" s="20"/>
    </row>
    <row r="1802" spans="6:7" x14ac:dyDescent="0.2">
      <c r="F1802" s="20"/>
      <c r="G1802" s="20"/>
    </row>
    <row r="1803" spans="6:7" x14ac:dyDescent="0.2">
      <c r="F1803" s="20"/>
      <c r="G1803" s="20"/>
    </row>
    <row r="1804" spans="6:7" x14ac:dyDescent="0.2">
      <c r="F1804" s="20"/>
      <c r="G1804" s="20"/>
    </row>
    <row r="1805" spans="6:7" x14ac:dyDescent="0.2">
      <c r="F1805" s="20"/>
      <c r="G1805" s="20"/>
    </row>
    <row r="1806" spans="6:7" x14ac:dyDescent="0.2">
      <c r="F1806" s="20"/>
      <c r="G1806" s="20"/>
    </row>
    <row r="1807" spans="6:7" x14ac:dyDescent="0.2">
      <c r="F1807" s="20"/>
      <c r="G1807" s="20"/>
    </row>
    <row r="1808" spans="6:7" x14ac:dyDescent="0.2">
      <c r="F1808" s="20"/>
      <c r="G1808" s="20"/>
    </row>
    <row r="1809" spans="6:7" x14ac:dyDescent="0.2">
      <c r="F1809" s="20"/>
      <c r="G1809" s="20"/>
    </row>
    <row r="1810" spans="6:7" x14ac:dyDescent="0.2">
      <c r="F1810" s="20"/>
      <c r="G1810" s="20"/>
    </row>
    <row r="1811" spans="6:7" x14ac:dyDescent="0.2">
      <c r="F1811" s="20"/>
      <c r="G1811" s="20"/>
    </row>
    <row r="1812" spans="6:7" x14ac:dyDescent="0.2">
      <c r="F1812" s="20"/>
      <c r="G1812" s="20"/>
    </row>
    <row r="1813" spans="6:7" x14ac:dyDescent="0.2">
      <c r="F1813" s="20"/>
      <c r="G1813" s="20"/>
    </row>
    <row r="1814" spans="6:7" x14ac:dyDescent="0.2">
      <c r="F1814" s="20"/>
      <c r="G1814" s="20"/>
    </row>
    <row r="1815" spans="6:7" x14ac:dyDescent="0.2">
      <c r="F1815" s="20"/>
      <c r="G1815" s="20"/>
    </row>
    <row r="1816" spans="6:7" x14ac:dyDescent="0.2">
      <c r="F1816" s="20"/>
      <c r="G1816" s="20"/>
    </row>
    <row r="1817" spans="6:7" x14ac:dyDescent="0.2">
      <c r="F1817" s="20"/>
      <c r="G1817" s="20"/>
    </row>
    <row r="1818" spans="6:7" x14ac:dyDescent="0.2">
      <c r="F1818" s="20"/>
      <c r="G1818" s="20"/>
    </row>
    <row r="1819" spans="6:7" x14ac:dyDescent="0.2">
      <c r="F1819" s="20"/>
      <c r="G1819" s="20"/>
    </row>
    <row r="1820" spans="6:7" x14ac:dyDescent="0.2">
      <c r="F1820" s="20"/>
      <c r="G1820" s="20"/>
    </row>
    <row r="1821" spans="6:7" x14ac:dyDescent="0.2">
      <c r="F1821" s="20"/>
      <c r="G1821" s="20"/>
    </row>
    <row r="1822" spans="6:7" x14ac:dyDescent="0.2">
      <c r="F1822" s="20"/>
      <c r="G1822" s="20"/>
    </row>
    <row r="1823" spans="6:7" x14ac:dyDescent="0.2">
      <c r="F1823" s="20"/>
      <c r="G1823" s="20"/>
    </row>
    <row r="1824" spans="6:7" x14ac:dyDescent="0.2">
      <c r="F1824" s="20"/>
      <c r="G1824" s="20"/>
    </row>
    <row r="1825" spans="6:7" x14ac:dyDescent="0.2">
      <c r="F1825" s="20"/>
      <c r="G1825" s="20"/>
    </row>
    <row r="1826" spans="6:7" x14ac:dyDescent="0.2">
      <c r="F1826" s="20"/>
      <c r="G1826" s="20"/>
    </row>
    <row r="1827" spans="6:7" x14ac:dyDescent="0.2">
      <c r="F1827" s="20"/>
      <c r="G1827" s="20"/>
    </row>
    <row r="1828" spans="6:7" x14ac:dyDescent="0.2">
      <c r="F1828" s="20"/>
      <c r="G1828" s="20"/>
    </row>
    <row r="1829" spans="6:7" x14ac:dyDescent="0.2">
      <c r="F1829" s="20"/>
      <c r="G1829" s="20"/>
    </row>
    <row r="1830" spans="6:7" x14ac:dyDescent="0.2">
      <c r="F1830" s="20"/>
      <c r="G1830" s="20"/>
    </row>
    <row r="1831" spans="6:7" x14ac:dyDescent="0.2">
      <c r="F1831" s="20"/>
      <c r="G1831" s="20"/>
    </row>
    <row r="1832" spans="6:7" x14ac:dyDescent="0.2">
      <c r="F1832" s="20"/>
      <c r="G1832" s="20"/>
    </row>
    <row r="1833" spans="6:7" x14ac:dyDescent="0.2">
      <c r="F1833" s="20"/>
      <c r="G1833" s="20"/>
    </row>
    <row r="1834" spans="6:7" x14ac:dyDescent="0.2">
      <c r="F1834" s="20"/>
      <c r="G1834" s="20"/>
    </row>
    <row r="1835" spans="6:7" x14ac:dyDescent="0.2">
      <c r="F1835" s="20"/>
      <c r="G1835" s="20"/>
    </row>
    <row r="1836" spans="6:7" x14ac:dyDescent="0.2">
      <c r="F1836" s="20"/>
      <c r="G1836" s="20"/>
    </row>
    <row r="1837" spans="6:7" x14ac:dyDescent="0.2">
      <c r="F1837" s="20"/>
      <c r="G1837" s="20"/>
    </row>
    <row r="1838" spans="6:7" x14ac:dyDescent="0.2">
      <c r="F1838" s="20"/>
      <c r="G1838" s="20"/>
    </row>
    <row r="1839" spans="6:7" x14ac:dyDescent="0.2">
      <c r="F1839" s="20"/>
      <c r="G1839" s="20"/>
    </row>
    <row r="1840" spans="6:7" x14ac:dyDescent="0.2">
      <c r="F1840" s="20"/>
      <c r="G1840" s="20"/>
    </row>
    <row r="1841" spans="6:7" x14ac:dyDescent="0.2">
      <c r="F1841" s="20"/>
      <c r="G1841" s="20"/>
    </row>
    <row r="1842" spans="6:7" x14ac:dyDescent="0.2">
      <c r="F1842" s="20"/>
      <c r="G1842" s="20"/>
    </row>
    <row r="1843" spans="6:7" x14ac:dyDescent="0.2">
      <c r="F1843" s="20"/>
      <c r="G1843" s="20"/>
    </row>
    <row r="1844" spans="6:7" x14ac:dyDescent="0.2">
      <c r="F1844" s="20"/>
      <c r="G1844" s="20"/>
    </row>
    <row r="1845" spans="6:7" x14ac:dyDescent="0.2">
      <c r="F1845" s="20"/>
      <c r="G1845" s="20"/>
    </row>
    <row r="1846" spans="6:7" x14ac:dyDescent="0.2">
      <c r="F1846" s="20"/>
      <c r="G1846" s="20"/>
    </row>
    <row r="1847" spans="6:7" x14ac:dyDescent="0.2">
      <c r="F1847" s="20"/>
      <c r="G1847" s="20"/>
    </row>
    <row r="1848" spans="6:7" x14ac:dyDescent="0.2">
      <c r="F1848" s="20"/>
      <c r="G1848" s="20"/>
    </row>
    <row r="1849" spans="6:7" x14ac:dyDescent="0.2">
      <c r="F1849" s="20"/>
      <c r="G1849" s="20"/>
    </row>
    <row r="1850" spans="6:7" x14ac:dyDescent="0.2">
      <c r="F1850" s="20"/>
      <c r="G1850" s="20"/>
    </row>
    <row r="1851" spans="6:7" x14ac:dyDescent="0.2">
      <c r="F1851" s="20"/>
      <c r="G1851" s="20"/>
    </row>
    <row r="1852" spans="6:7" x14ac:dyDescent="0.2">
      <c r="F1852" s="20"/>
      <c r="G1852" s="20"/>
    </row>
    <row r="1853" spans="6:7" x14ac:dyDescent="0.2">
      <c r="F1853" s="20"/>
      <c r="G1853" s="20"/>
    </row>
    <row r="1854" spans="6:7" x14ac:dyDescent="0.2">
      <c r="F1854" s="20"/>
      <c r="G1854" s="20"/>
    </row>
    <row r="1855" spans="6:7" x14ac:dyDescent="0.2">
      <c r="F1855" s="20"/>
      <c r="G1855" s="20"/>
    </row>
    <row r="1856" spans="6:7" x14ac:dyDescent="0.2">
      <c r="F1856" s="20"/>
      <c r="G1856" s="20"/>
    </row>
    <row r="1857" spans="6:7" x14ac:dyDescent="0.2">
      <c r="F1857" s="20"/>
      <c r="G1857" s="20"/>
    </row>
    <row r="1858" spans="6:7" x14ac:dyDescent="0.2">
      <c r="F1858" s="20"/>
      <c r="G1858" s="20"/>
    </row>
    <row r="1859" spans="6:7" x14ac:dyDescent="0.2">
      <c r="F1859" s="20"/>
      <c r="G1859" s="20"/>
    </row>
    <row r="1860" spans="6:7" x14ac:dyDescent="0.2">
      <c r="F1860" s="20"/>
      <c r="G1860" s="20"/>
    </row>
    <row r="1861" spans="6:7" x14ac:dyDescent="0.2">
      <c r="F1861" s="20"/>
      <c r="G1861" s="20"/>
    </row>
    <row r="1862" spans="6:7" x14ac:dyDescent="0.2">
      <c r="F1862" s="20"/>
      <c r="G1862" s="20"/>
    </row>
    <row r="1863" spans="6:7" x14ac:dyDescent="0.2">
      <c r="F1863" s="20"/>
      <c r="G1863" s="20"/>
    </row>
    <row r="1864" spans="6:7" x14ac:dyDescent="0.2">
      <c r="F1864" s="20"/>
      <c r="G1864" s="20"/>
    </row>
    <row r="1865" spans="6:7" x14ac:dyDescent="0.2">
      <c r="F1865" s="20"/>
      <c r="G1865" s="20"/>
    </row>
    <row r="1866" spans="6:7" x14ac:dyDescent="0.2">
      <c r="F1866" s="20"/>
      <c r="G1866" s="20"/>
    </row>
    <row r="1867" spans="6:7" x14ac:dyDescent="0.2">
      <c r="F1867" s="20"/>
      <c r="G1867" s="20"/>
    </row>
    <row r="1868" spans="6:7" x14ac:dyDescent="0.2">
      <c r="F1868" s="20"/>
      <c r="G1868" s="20"/>
    </row>
    <row r="1869" spans="6:7" x14ac:dyDescent="0.2">
      <c r="F1869" s="20"/>
      <c r="G1869" s="20"/>
    </row>
    <row r="1870" spans="6:7" x14ac:dyDescent="0.2">
      <c r="F1870" s="20"/>
      <c r="G1870" s="20"/>
    </row>
    <row r="1871" spans="6:7" x14ac:dyDescent="0.2">
      <c r="F1871" s="20"/>
      <c r="G1871" s="20"/>
    </row>
    <row r="1872" spans="6:7" x14ac:dyDescent="0.2">
      <c r="F1872" s="20"/>
      <c r="G1872" s="20"/>
    </row>
    <row r="1873" spans="6:7" x14ac:dyDescent="0.2">
      <c r="F1873" s="20"/>
      <c r="G1873" s="20"/>
    </row>
    <row r="1874" spans="6:7" x14ac:dyDescent="0.2">
      <c r="F1874" s="20"/>
      <c r="G1874" s="20"/>
    </row>
    <row r="1875" spans="6:7" x14ac:dyDescent="0.2">
      <c r="F1875" s="20"/>
      <c r="G1875" s="20"/>
    </row>
    <row r="1876" spans="6:7" x14ac:dyDescent="0.2">
      <c r="F1876" s="20"/>
      <c r="G1876" s="20"/>
    </row>
  </sheetData>
  <mergeCells count="58">
    <mergeCell ref="E19:F19"/>
    <mergeCell ref="E15:E17"/>
    <mergeCell ref="A6:D6"/>
    <mergeCell ref="A7:D7"/>
    <mergeCell ref="A15:A17"/>
    <mergeCell ref="A11:K11"/>
    <mergeCell ref="F12:K12"/>
    <mergeCell ref="F13:K13"/>
    <mergeCell ref="A19:D19"/>
    <mergeCell ref="I8:K8"/>
    <mergeCell ref="A10:K10"/>
    <mergeCell ref="I15:J15"/>
    <mergeCell ref="K15:K17"/>
    <mergeCell ref="G15:H15"/>
    <mergeCell ref="G16:G17"/>
    <mergeCell ref="H16:H17"/>
    <mergeCell ref="B15:B17"/>
    <mergeCell ref="C15:C17"/>
    <mergeCell ref="D15:D17"/>
    <mergeCell ref="A1:K1"/>
    <mergeCell ref="F6:K6"/>
    <mergeCell ref="A3:I3"/>
    <mergeCell ref="A4:I4"/>
    <mergeCell ref="A5:I5"/>
    <mergeCell ref="F7:K7"/>
    <mergeCell ref="A58:B58"/>
    <mergeCell ref="C58:E58"/>
    <mergeCell ref="F58:I58"/>
    <mergeCell ref="A8:G8"/>
    <mergeCell ref="A9:F9"/>
    <mergeCell ref="H9:K9"/>
    <mergeCell ref="F15:F17"/>
    <mergeCell ref="A56:B56"/>
    <mergeCell ref="C56:E56"/>
    <mergeCell ref="F56:I56"/>
    <mergeCell ref="A57:B57"/>
    <mergeCell ref="C57:E57"/>
    <mergeCell ref="F57:I57"/>
    <mergeCell ref="A54:B54"/>
    <mergeCell ref="C54:E54"/>
    <mergeCell ref="F54:I54"/>
    <mergeCell ref="A55:B55"/>
    <mergeCell ref="C55:E55"/>
    <mergeCell ref="F55:I55"/>
    <mergeCell ref="A51:B51"/>
    <mergeCell ref="C51:E51"/>
    <mergeCell ref="F51:I51"/>
    <mergeCell ref="A52:J52"/>
    <mergeCell ref="A53:B53"/>
    <mergeCell ref="C53:E53"/>
    <mergeCell ref="F53:I53"/>
    <mergeCell ref="A45:E45"/>
    <mergeCell ref="A50:B50"/>
    <mergeCell ref="C50:E50"/>
    <mergeCell ref="F50:I50"/>
    <mergeCell ref="A47:J47"/>
    <mergeCell ref="A48:J48"/>
    <mergeCell ref="A49:J49"/>
  </mergeCells>
  <phoneticPr fontId="6" type="noConversion"/>
  <conditionalFormatting sqref="G20:K44">
    <cfRule type="cellIs" dxfId="2" priority="1" stopIfTrue="1" operator="equal">
      <formula>0</formula>
    </cfRule>
  </conditionalFormatting>
  <dataValidations xWindow="582" yWindow="624" count="3">
    <dataValidation type="decimal" operator="greaterThanOrEqual" allowBlank="1" showInputMessage="1" showErrorMessage="1" promptTitle="Akcīzes nodokļa likme" prompt="Ievadiet likmi, kas bija spēkā līdz likmju maiņai" sqref="I17" xr:uid="{00000000-0002-0000-0700-000000000000}">
      <formula1>0</formula1>
    </dataValidation>
    <dataValidation type="decimal" operator="greaterThanOrEqual" allowBlank="1" showInputMessage="1" showErrorMessage="1" promptTitle="Akcīzes nodokļa likme" prompt="Ievadiet likmi, kas stājas spēkā pēc likmju maiņas" sqref="J17" xr:uid="{00000000-0002-0000-0700-000001000000}">
      <formula1>0</formula1>
    </dataValidation>
    <dataValidation allowBlank="1" showInputMessage="1" showErrorMessage="1" promptTitle="Kopā" prompt="Aprēķina rezultāts" sqref="F45:K45" xr:uid="{00000000-0002-0000-0700-000002000000}"/>
  </dataValidations>
  <printOptions horizontalCentered="1"/>
  <pageMargins left="0.39370078740157483" right="0.39370078740157483" top="0.78740157480314965" bottom="0.47244094488188981" header="0.23622047244094491" footer="0.23622047244094491"/>
  <pageSetup paperSize="9" fitToHeight="0" orientation="landscape" r:id="rId1"/>
  <headerFooter alignWithMargins="0">
    <oddHeader xml:space="preserve">&amp;R&amp;"Times New Roman,Regular"1.pielikums
&amp;8metodiskajam materiālam par inventarizāciju alkoholiskajiem dzērieniem un
akcīzes nodokļa starpības summas aprēķināšanu sakarā ar likmju  maiņu 2020.gada 1.martā
</oddHeader>
    <oddFooter>&amp;C&amp;"Times New Roman,Regular"&amp;P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59"/>
  <sheetViews>
    <sheetView workbookViewId="0">
      <selection activeCell="P10" sqref="P10"/>
    </sheetView>
  </sheetViews>
  <sheetFormatPr defaultRowHeight="12.75" x14ac:dyDescent="0.2"/>
  <cols>
    <col min="3" max="3" width="27.42578125" customWidth="1"/>
    <col min="6" max="6" width="14.28515625" customWidth="1"/>
    <col min="7" max="7" width="12.85546875" customWidth="1"/>
    <col min="8" max="8" width="12.140625" customWidth="1"/>
    <col min="9" max="9" width="11.28515625" customWidth="1"/>
    <col min="10" max="10" width="13" customWidth="1"/>
    <col min="11" max="11" width="11.140625" customWidth="1"/>
  </cols>
  <sheetData>
    <row r="1" spans="1:11" ht="15.75" x14ac:dyDescent="0.25">
      <c r="A1" s="235" t="s">
        <v>44</v>
      </c>
      <c r="B1" s="235"/>
      <c r="C1" s="235"/>
      <c r="D1" s="235"/>
      <c r="E1" s="235"/>
      <c r="F1" s="235"/>
      <c r="G1" s="235"/>
      <c r="H1" s="235"/>
      <c r="I1" s="235"/>
      <c r="J1" s="235"/>
      <c r="K1" s="235"/>
    </row>
    <row r="2" spans="1:11" ht="15.75" x14ac:dyDescent="0.2">
      <c r="A2" s="86" t="s">
        <v>85</v>
      </c>
      <c r="B2" s="86"/>
      <c r="C2" s="86"/>
      <c r="D2" s="86"/>
      <c r="E2" s="86"/>
      <c r="F2" s="86"/>
      <c r="G2" s="86"/>
      <c r="H2" s="86"/>
      <c r="I2" s="86"/>
      <c r="J2" s="76"/>
      <c r="K2" s="76"/>
    </row>
    <row r="3" spans="1:11" ht="15.75" x14ac:dyDescent="0.25">
      <c r="A3" s="285" t="s">
        <v>78</v>
      </c>
      <c r="B3" s="285"/>
      <c r="C3" s="285"/>
      <c r="D3" s="285"/>
      <c r="E3" s="285"/>
      <c r="F3" s="285"/>
      <c r="G3" s="285"/>
      <c r="H3" s="285"/>
      <c r="I3" s="285"/>
      <c r="J3" s="76"/>
      <c r="K3" s="76"/>
    </row>
    <row r="4" spans="1:11" ht="15.75" x14ac:dyDescent="0.25">
      <c r="A4" s="285" t="s">
        <v>75</v>
      </c>
      <c r="B4" s="285"/>
      <c r="C4" s="285"/>
      <c r="D4" s="285"/>
      <c r="E4" s="285"/>
      <c r="F4" s="285"/>
      <c r="G4" s="285"/>
      <c r="H4" s="285"/>
      <c r="I4" s="285"/>
      <c r="J4" s="77"/>
      <c r="K4" s="77"/>
    </row>
    <row r="5" spans="1:11" ht="15.75" x14ac:dyDescent="0.25">
      <c r="A5" s="285" t="s">
        <v>84</v>
      </c>
      <c r="B5" s="285"/>
      <c r="C5" s="285"/>
      <c r="D5" s="285"/>
      <c r="E5" s="285"/>
      <c r="F5" s="285"/>
      <c r="G5" s="285"/>
      <c r="H5" s="285"/>
      <c r="I5" s="285"/>
      <c r="J5" s="77"/>
      <c r="K5" s="77"/>
    </row>
    <row r="6" spans="1:11" x14ac:dyDescent="0.2">
      <c r="A6" s="240"/>
      <c r="B6" s="240"/>
      <c r="C6" s="240"/>
      <c r="D6" s="240"/>
      <c r="E6" s="44"/>
      <c r="F6" s="240"/>
      <c r="G6" s="240"/>
      <c r="H6" s="240"/>
      <c r="I6" s="240"/>
      <c r="J6" s="240"/>
      <c r="K6" s="240"/>
    </row>
    <row r="7" spans="1:11" x14ac:dyDescent="0.2">
      <c r="A7" s="249" t="s">
        <v>0</v>
      </c>
      <c r="B7" s="249"/>
      <c r="C7" s="249"/>
      <c r="D7" s="249"/>
      <c r="E7" s="1"/>
      <c r="F7" s="250" t="s">
        <v>1</v>
      </c>
      <c r="G7" s="250"/>
      <c r="H7" s="250"/>
      <c r="I7" s="250"/>
      <c r="J7" s="250"/>
      <c r="K7" s="250"/>
    </row>
    <row r="8" spans="1:11" ht="18.75" x14ac:dyDescent="0.3">
      <c r="A8" s="251" t="s">
        <v>2</v>
      </c>
      <c r="B8" s="251"/>
      <c r="C8" s="251"/>
      <c r="D8" s="251"/>
      <c r="E8" s="251"/>
      <c r="F8" s="251"/>
      <c r="G8" s="251"/>
      <c r="H8" s="52"/>
      <c r="I8" s="238"/>
      <c r="J8" s="238"/>
      <c r="K8" s="238"/>
    </row>
    <row r="9" spans="1:11" ht="18.75" x14ac:dyDescent="0.3">
      <c r="A9" s="251" t="s">
        <v>3</v>
      </c>
      <c r="B9" s="251"/>
      <c r="C9" s="251"/>
      <c r="D9" s="251"/>
      <c r="E9" s="251"/>
      <c r="F9" s="251"/>
      <c r="G9" s="45"/>
      <c r="H9" s="308"/>
      <c r="I9" s="308"/>
      <c r="J9" s="308"/>
      <c r="K9" s="308"/>
    </row>
    <row r="10" spans="1:11" ht="37.5" customHeight="1" x14ac:dyDescent="0.3">
      <c r="A10" s="314" t="s">
        <v>228</v>
      </c>
      <c r="B10" s="303"/>
      <c r="C10" s="303"/>
      <c r="D10" s="303"/>
      <c r="E10" s="303"/>
      <c r="F10" s="303"/>
      <c r="G10" s="303"/>
      <c r="H10" s="303"/>
      <c r="I10" s="303"/>
      <c r="J10" s="303"/>
      <c r="K10" s="303"/>
    </row>
    <row r="11" spans="1:11" ht="18.75" x14ac:dyDescent="0.3">
      <c r="A11" s="239"/>
      <c r="B11" s="239"/>
      <c r="C11" s="239"/>
      <c r="D11" s="239"/>
      <c r="E11" s="239"/>
      <c r="F11" s="239"/>
      <c r="G11" s="239"/>
      <c r="H11" s="239"/>
      <c r="I11" s="239"/>
      <c r="J11" s="239"/>
      <c r="K11" s="239"/>
    </row>
    <row r="12" spans="1:11" ht="15.75" x14ac:dyDescent="0.25">
      <c r="A12" s="29" t="s">
        <v>4</v>
      </c>
      <c r="B12" s="33"/>
      <c r="C12" s="198"/>
      <c r="D12" s="29" t="s">
        <v>5</v>
      </c>
      <c r="E12" s="1"/>
      <c r="F12" s="240"/>
      <c r="G12" s="240"/>
      <c r="H12" s="240"/>
      <c r="I12" s="240"/>
      <c r="J12" s="240"/>
      <c r="K12" s="240"/>
    </row>
    <row r="13" spans="1:11" ht="18.75" x14ac:dyDescent="0.3">
      <c r="A13" s="1"/>
      <c r="B13" s="14"/>
      <c r="C13" s="200" t="s">
        <v>6</v>
      </c>
      <c r="D13" s="14"/>
      <c r="E13" s="30"/>
      <c r="F13" s="241" t="s">
        <v>9</v>
      </c>
      <c r="G13" s="241"/>
      <c r="H13" s="241"/>
      <c r="I13" s="241"/>
      <c r="J13" s="241"/>
      <c r="K13" s="241"/>
    </row>
    <row r="14" spans="1:11" x14ac:dyDescent="0.2">
      <c r="A14" s="27"/>
      <c r="B14" s="1"/>
      <c r="C14" s="1"/>
      <c r="D14" s="1"/>
      <c r="E14" s="1"/>
      <c r="F14" s="20"/>
      <c r="G14" s="20"/>
      <c r="H14" s="20"/>
      <c r="I14" s="5"/>
      <c r="J14" s="5"/>
      <c r="K14" s="5"/>
    </row>
    <row r="15" spans="1:11" x14ac:dyDescent="0.2">
      <c r="A15" s="242" t="s">
        <v>43</v>
      </c>
      <c r="B15" s="243" t="s">
        <v>20</v>
      </c>
      <c r="C15" s="228" t="s">
        <v>34</v>
      </c>
      <c r="D15" s="228" t="s">
        <v>16</v>
      </c>
      <c r="E15" s="228" t="s">
        <v>17</v>
      </c>
      <c r="F15" s="227" t="s">
        <v>18</v>
      </c>
      <c r="G15" s="228" t="s">
        <v>21</v>
      </c>
      <c r="H15" s="228"/>
      <c r="I15" s="311" t="s">
        <v>40</v>
      </c>
      <c r="J15" s="311"/>
      <c r="K15" s="312" t="s">
        <v>79</v>
      </c>
    </row>
    <row r="16" spans="1:11" ht="63.75" x14ac:dyDescent="0.2">
      <c r="A16" s="242"/>
      <c r="B16" s="243"/>
      <c r="C16" s="228"/>
      <c r="D16" s="228"/>
      <c r="E16" s="228"/>
      <c r="F16" s="227"/>
      <c r="G16" s="228" t="s">
        <v>51</v>
      </c>
      <c r="H16" s="313" t="s">
        <v>12</v>
      </c>
      <c r="I16" s="197" t="s">
        <v>22</v>
      </c>
      <c r="J16" s="197" t="s">
        <v>23</v>
      </c>
      <c r="K16" s="312"/>
    </row>
    <row r="17" spans="1:19" x14ac:dyDescent="0.2">
      <c r="A17" s="242"/>
      <c r="B17" s="243"/>
      <c r="C17" s="228"/>
      <c r="D17" s="228"/>
      <c r="E17" s="228"/>
      <c r="F17" s="227"/>
      <c r="G17" s="228"/>
      <c r="H17" s="313"/>
      <c r="I17" s="47">
        <v>782</v>
      </c>
      <c r="J17" s="47">
        <v>821</v>
      </c>
      <c r="K17" s="312"/>
      <c r="S17" s="177"/>
    </row>
    <row r="18" spans="1:19" x14ac:dyDescent="0.2">
      <c r="A18" s="15" t="s">
        <v>35</v>
      </c>
      <c r="B18" s="34" t="s">
        <v>36</v>
      </c>
      <c r="C18" s="8" t="s">
        <v>37</v>
      </c>
      <c r="D18" s="8" t="s">
        <v>53</v>
      </c>
      <c r="E18" s="8" t="s">
        <v>54</v>
      </c>
      <c r="F18" s="48" t="s">
        <v>55</v>
      </c>
      <c r="G18" s="49" t="s">
        <v>56</v>
      </c>
      <c r="H18" s="48" t="s">
        <v>57</v>
      </c>
      <c r="I18" s="49" t="s">
        <v>58</v>
      </c>
      <c r="J18" s="49" t="s">
        <v>30</v>
      </c>
      <c r="K18" s="49" t="s">
        <v>31</v>
      </c>
    </row>
    <row r="19" spans="1:19" ht="15" x14ac:dyDescent="0.2">
      <c r="A19" s="309" t="s">
        <v>72</v>
      </c>
      <c r="B19" s="310"/>
      <c r="C19" s="310"/>
      <c r="D19" s="310"/>
      <c r="E19" s="256" t="s">
        <v>59</v>
      </c>
      <c r="F19" s="256"/>
      <c r="G19" s="93" t="s">
        <v>32</v>
      </c>
      <c r="H19" s="93" t="s">
        <v>24</v>
      </c>
      <c r="I19" s="93" t="s">
        <v>178</v>
      </c>
      <c r="J19" s="93" t="s">
        <v>227</v>
      </c>
      <c r="K19" s="93" t="s">
        <v>33</v>
      </c>
    </row>
    <row r="20" spans="1:19" x14ac:dyDescent="0.2">
      <c r="A20" s="26">
        <v>1</v>
      </c>
      <c r="B20" s="2"/>
      <c r="C20" s="89"/>
      <c r="D20" s="85"/>
      <c r="E20" s="85"/>
      <c r="F20" s="87"/>
      <c r="G20" s="38">
        <f>ROUND(D20*F20,2)</f>
        <v>0</v>
      </c>
      <c r="H20" s="50">
        <f>ROUND(G20*E20/100,2)</f>
        <v>0</v>
      </c>
      <c r="I20" s="51">
        <f t="shared" ref="I20:I44" si="0">I$17*$H20/100</f>
        <v>0</v>
      </c>
      <c r="J20" s="51">
        <f>ROUND($J$17*H20/100,2)</f>
        <v>0</v>
      </c>
      <c r="K20" s="51">
        <f>ROUND(J20-I20,2)</f>
        <v>0</v>
      </c>
    </row>
    <row r="21" spans="1:19" x14ac:dyDescent="0.2">
      <c r="A21" s="26">
        <v>2</v>
      </c>
      <c r="B21" s="2"/>
      <c r="C21" s="85"/>
      <c r="D21" s="85"/>
      <c r="E21" s="85"/>
      <c r="F21" s="87"/>
      <c r="G21" s="38">
        <f t="shared" ref="G21:G44" si="1">ROUND(D21*F21,2)</f>
        <v>0</v>
      </c>
      <c r="H21" s="50">
        <f t="shared" ref="H21:H44" si="2">ROUND(G21*E21/100,2)</f>
        <v>0</v>
      </c>
      <c r="I21" s="51">
        <f t="shared" si="0"/>
        <v>0</v>
      </c>
      <c r="J21" s="51">
        <f t="shared" ref="J21:J44" si="3">ROUND($J$17*H21/100,2)</f>
        <v>0</v>
      </c>
      <c r="K21" s="51">
        <f t="shared" ref="K21:K44" si="4">ROUND(J21-I21,2)</f>
        <v>0</v>
      </c>
    </row>
    <row r="22" spans="1:19" x14ac:dyDescent="0.2">
      <c r="A22" s="26">
        <v>3</v>
      </c>
      <c r="B22" s="2"/>
      <c r="C22" s="85"/>
      <c r="D22" s="85"/>
      <c r="E22" s="85"/>
      <c r="F22" s="87"/>
      <c r="G22" s="38">
        <f t="shared" si="1"/>
        <v>0</v>
      </c>
      <c r="H22" s="50">
        <f t="shared" si="2"/>
        <v>0</v>
      </c>
      <c r="I22" s="51">
        <f t="shared" si="0"/>
        <v>0</v>
      </c>
      <c r="J22" s="51">
        <f t="shared" si="3"/>
        <v>0</v>
      </c>
      <c r="K22" s="51">
        <f t="shared" si="4"/>
        <v>0</v>
      </c>
    </row>
    <row r="23" spans="1:19" x14ac:dyDescent="0.2">
      <c r="A23" s="26">
        <v>4</v>
      </c>
      <c r="B23" s="2"/>
      <c r="C23" s="85"/>
      <c r="D23" s="85"/>
      <c r="E23" s="85"/>
      <c r="F23" s="87"/>
      <c r="G23" s="38">
        <f t="shared" si="1"/>
        <v>0</v>
      </c>
      <c r="H23" s="50">
        <f t="shared" si="2"/>
        <v>0</v>
      </c>
      <c r="I23" s="51">
        <f t="shared" si="0"/>
        <v>0</v>
      </c>
      <c r="J23" s="51">
        <f t="shared" si="3"/>
        <v>0</v>
      </c>
      <c r="K23" s="51">
        <f t="shared" si="4"/>
        <v>0</v>
      </c>
    </row>
    <row r="24" spans="1:19" x14ac:dyDescent="0.2">
      <c r="A24" s="26">
        <v>5</v>
      </c>
      <c r="B24" s="2"/>
      <c r="C24" s="85"/>
      <c r="D24" s="85"/>
      <c r="E24" s="85"/>
      <c r="F24" s="87"/>
      <c r="G24" s="38">
        <f t="shared" si="1"/>
        <v>0</v>
      </c>
      <c r="H24" s="50">
        <f t="shared" si="2"/>
        <v>0</v>
      </c>
      <c r="I24" s="51">
        <f t="shared" si="0"/>
        <v>0</v>
      </c>
      <c r="J24" s="51">
        <f t="shared" si="3"/>
        <v>0</v>
      </c>
      <c r="K24" s="51">
        <f t="shared" si="4"/>
        <v>0</v>
      </c>
    </row>
    <row r="25" spans="1:19" x14ac:dyDescent="0.2">
      <c r="A25" s="26">
        <v>6</v>
      </c>
      <c r="B25" s="2"/>
      <c r="C25" s="85"/>
      <c r="D25" s="85"/>
      <c r="E25" s="85"/>
      <c r="F25" s="87"/>
      <c r="G25" s="38">
        <f t="shared" si="1"/>
        <v>0</v>
      </c>
      <c r="H25" s="50">
        <f t="shared" si="2"/>
        <v>0</v>
      </c>
      <c r="I25" s="51">
        <f t="shared" si="0"/>
        <v>0</v>
      </c>
      <c r="J25" s="51">
        <f t="shared" si="3"/>
        <v>0</v>
      </c>
      <c r="K25" s="51">
        <f t="shared" si="4"/>
        <v>0</v>
      </c>
    </row>
    <row r="26" spans="1:19" x14ac:dyDescent="0.2">
      <c r="A26" s="26">
        <v>7</v>
      </c>
      <c r="B26" s="2"/>
      <c r="C26" s="85"/>
      <c r="D26" s="85"/>
      <c r="E26" s="85"/>
      <c r="F26" s="87"/>
      <c r="G26" s="38">
        <f t="shared" si="1"/>
        <v>0</v>
      </c>
      <c r="H26" s="50">
        <f t="shared" si="2"/>
        <v>0</v>
      </c>
      <c r="I26" s="51">
        <f t="shared" si="0"/>
        <v>0</v>
      </c>
      <c r="J26" s="51">
        <f t="shared" si="3"/>
        <v>0</v>
      </c>
      <c r="K26" s="51">
        <f t="shared" si="4"/>
        <v>0</v>
      </c>
    </row>
    <row r="27" spans="1:19" x14ac:dyDescent="0.2">
      <c r="A27" s="26">
        <v>8</v>
      </c>
      <c r="B27" s="2"/>
      <c r="C27" s="85"/>
      <c r="D27" s="85"/>
      <c r="E27" s="85"/>
      <c r="F27" s="87"/>
      <c r="G27" s="38">
        <f t="shared" si="1"/>
        <v>0</v>
      </c>
      <c r="H27" s="50">
        <f t="shared" si="2"/>
        <v>0</v>
      </c>
      <c r="I27" s="51">
        <f t="shared" si="0"/>
        <v>0</v>
      </c>
      <c r="J27" s="51">
        <f t="shared" si="3"/>
        <v>0</v>
      </c>
      <c r="K27" s="51">
        <f t="shared" si="4"/>
        <v>0</v>
      </c>
    </row>
    <row r="28" spans="1:19" x14ac:dyDescent="0.2">
      <c r="A28" s="26">
        <v>9</v>
      </c>
      <c r="B28" s="2"/>
      <c r="C28" s="85"/>
      <c r="D28" s="85"/>
      <c r="E28" s="85"/>
      <c r="F28" s="87"/>
      <c r="G28" s="38">
        <f t="shared" si="1"/>
        <v>0</v>
      </c>
      <c r="H28" s="50">
        <f t="shared" si="2"/>
        <v>0</v>
      </c>
      <c r="I28" s="51">
        <f t="shared" si="0"/>
        <v>0</v>
      </c>
      <c r="J28" s="51">
        <f t="shared" si="3"/>
        <v>0</v>
      </c>
      <c r="K28" s="51">
        <f t="shared" si="4"/>
        <v>0</v>
      </c>
    </row>
    <row r="29" spans="1:19" x14ac:dyDescent="0.2">
      <c r="A29" s="26">
        <v>10</v>
      </c>
      <c r="B29" s="2"/>
      <c r="C29" s="85"/>
      <c r="D29" s="85"/>
      <c r="E29" s="85"/>
      <c r="F29" s="87"/>
      <c r="G29" s="38">
        <f t="shared" si="1"/>
        <v>0</v>
      </c>
      <c r="H29" s="50">
        <f t="shared" si="2"/>
        <v>0</v>
      </c>
      <c r="I29" s="51">
        <f t="shared" si="0"/>
        <v>0</v>
      </c>
      <c r="J29" s="51">
        <f t="shared" si="3"/>
        <v>0</v>
      </c>
      <c r="K29" s="51">
        <f t="shared" si="4"/>
        <v>0</v>
      </c>
    </row>
    <row r="30" spans="1:19" x14ac:dyDescent="0.2">
      <c r="A30" s="26">
        <v>11</v>
      </c>
      <c r="B30" s="2"/>
      <c r="C30" s="85"/>
      <c r="D30" s="85"/>
      <c r="E30" s="85"/>
      <c r="F30" s="87"/>
      <c r="G30" s="38">
        <f t="shared" si="1"/>
        <v>0</v>
      </c>
      <c r="H30" s="50">
        <f t="shared" si="2"/>
        <v>0</v>
      </c>
      <c r="I30" s="51">
        <f t="shared" si="0"/>
        <v>0</v>
      </c>
      <c r="J30" s="51">
        <f t="shared" si="3"/>
        <v>0</v>
      </c>
      <c r="K30" s="51">
        <f t="shared" si="4"/>
        <v>0</v>
      </c>
    </row>
    <row r="31" spans="1:19" x14ac:dyDescent="0.2">
      <c r="A31" s="26">
        <v>12</v>
      </c>
      <c r="B31" s="2"/>
      <c r="C31" s="85"/>
      <c r="D31" s="85"/>
      <c r="E31" s="85"/>
      <c r="F31" s="87"/>
      <c r="G31" s="38">
        <f t="shared" si="1"/>
        <v>0</v>
      </c>
      <c r="H31" s="50">
        <f t="shared" si="2"/>
        <v>0</v>
      </c>
      <c r="I31" s="51">
        <f t="shared" si="0"/>
        <v>0</v>
      </c>
      <c r="J31" s="51">
        <f t="shared" si="3"/>
        <v>0</v>
      </c>
      <c r="K31" s="51">
        <f t="shared" si="4"/>
        <v>0</v>
      </c>
    </row>
    <row r="32" spans="1:19" x14ac:dyDescent="0.2">
      <c r="A32" s="26">
        <v>13</v>
      </c>
      <c r="B32" s="2"/>
      <c r="C32" s="85"/>
      <c r="D32" s="85"/>
      <c r="E32" s="85"/>
      <c r="F32" s="87"/>
      <c r="G32" s="38">
        <f t="shared" si="1"/>
        <v>0</v>
      </c>
      <c r="H32" s="50">
        <f t="shared" si="2"/>
        <v>0</v>
      </c>
      <c r="I32" s="51">
        <f t="shared" si="0"/>
        <v>0</v>
      </c>
      <c r="J32" s="51">
        <f t="shared" si="3"/>
        <v>0</v>
      </c>
      <c r="K32" s="51">
        <f t="shared" si="4"/>
        <v>0</v>
      </c>
    </row>
    <row r="33" spans="1:11" x14ac:dyDescent="0.2">
      <c r="A33" s="26">
        <v>14</v>
      </c>
      <c r="B33" s="2"/>
      <c r="C33" s="85"/>
      <c r="D33" s="85"/>
      <c r="E33" s="85"/>
      <c r="F33" s="87"/>
      <c r="G33" s="38">
        <f t="shared" si="1"/>
        <v>0</v>
      </c>
      <c r="H33" s="50">
        <f t="shared" si="2"/>
        <v>0</v>
      </c>
      <c r="I33" s="51">
        <f t="shared" si="0"/>
        <v>0</v>
      </c>
      <c r="J33" s="51">
        <f t="shared" si="3"/>
        <v>0</v>
      </c>
      <c r="K33" s="51">
        <f t="shared" si="4"/>
        <v>0</v>
      </c>
    </row>
    <row r="34" spans="1:11" x14ac:dyDescent="0.2">
      <c r="A34" s="26">
        <v>15</v>
      </c>
      <c r="B34" s="2"/>
      <c r="C34" s="85"/>
      <c r="D34" s="85"/>
      <c r="E34" s="85"/>
      <c r="F34" s="87"/>
      <c r="G34" s="38">
        <f t="shared" si="1"/>
        <v>0</v>
      </c>
      <c r="H34" s="50">
        <f t="shared" si="2"/>
        <v>0</v>
      </c>
      <c r="I34" s="51">
        <f t="shared" si="0"/>
        <v>0</v>
      </c>
      <c r="J34" s="51">
        <f t="shared" si="3"/>
        <v>0</v>
      </c>
      <c r="K34" s="51">
        <f t="shared" si="4"/>
        <v>0</v>
      </c>
    </row>
    <row r="35" spans="1:11" x14ac:dyDescent="0.2">
      <c r="A35" s="26">
        <v>16</v>
      </c>
      <c r="B35" s="2"/>
      <c r="C35" s="85"/>
      <c r="D35" s="85"/>
      <c r="E35" s="85"/>
      <c r="F35" s="87"/>
      <c r="G35" s="38">
        <f t="shared" si="1"/>
        <v>0</v>
      </c>
      <c r="H35" s="50">
        <f t="shared" si="2"/>
        <v>0</v>
      </c>
      <c r="I35" s="51">
        <f t="shared" si="0"/>
        <v>0</v>
      </c>
      <c r="J35" s="51">
        <f t="shared" si="3"/>
        <v>0</v>
      </c>
      <c r="K35" s="51">
        <f t="shared" si="4"/>
        <v>0</v>
      </c>
    </row>
    <row r="36" spans="1:11" x14ac:dyDescent="0.2">
      <c r="A36" s="26">
        <v>17</v>
      </c>
      <c r="B36" s="2"/>
      <c r="C36" s="85"/>
      <c r="D36" s="85"/>
      <c r="E36" s="85"/>
      <c r="F36" s="87"/>
      <c r="G36" s="38">
        <f t="shared" si="1"/>
        <v>0</v>
      </c>
      <c r="H36" s="50">
        <f t="shared" si="2"/>
        <v>0</v>
      </c>
      <c r="I36" s="51">
        <f t="shared" si="0"/>
        <v>0</v>
      </c>
      <c r="J36" s="51">
        <f t="shared" si="3"/>
        <v>0</v>
      </c>
      <c r="K36" s="51">
        <f t="shared" si="4"/>
        <v>0</v>
      </c>
    </row>
    <row r="37" spans="1:11" x14ac:dyDescent="0.2">
      <c r="A37" s="26">
        <v>18</v>
      </c>
      <c r="B37" s="2"/>
      <c r="C37" s="85"/>
      <c r="D37" s="85"/>
      <c r="E37" s="85"/>
      <c r="F37" s="87"/>
      <c r="G37" s="38">
        <f t="shared" si="1"/>
        <v>0</v>
      </c>
      <c r="H37" s="50">
        <f t="shared" si="2"/>
        <v>0</v>
      </c>
      <c r="I37" s="51">
        <f t="shared" si="0"/>
        <v>0</v>
      </c>
      <c r="J37" s="51">
        <f t="shared" si="3"/>
        <v>0</v>
      </c>
      <c r="K37" s="51">
        <f t="shared" si="4"/>
        <v>0</v>
      </c>
    </row>
    <row r="38" spans="1:11" x14ac:dyDescent="0.2">
      <c r="A38" s="26">
        <v>19</v>
      </c>
      <c r="B38" s="2"/>
      <c r="C38" s="85"/>
      <c r="D38" s="85"/>
      <c r="E38" s="85"/>
      <c r="F38" s="87"/>
      <c r="G38" s="38">
        <f t="shared" si="1"/>
        <v>0</v>
      </c>
      <c r="H38" s="50">
        <f t="shared" si="2"/>
        <v>0</v>
      </c>
      <c r="I38" s="51">
        <f t="shared" si="0"/>
        <v>0</v>
      </c>
      <c r="J38" s="51">
        <f t="shared" si="3"/>
        <v>0</v>
      </c>
      <c r="K38" s="51">
        <f t="shared" si="4"/>
        <v>0</v>
      </c>
    </row>
    <row r="39" spans="1:11" x14ac:dyDescent="0.2">
      <c r="A39" s="26">
        <v>20</v>
      </c>
      <c r="B39" s="2"/>
      <c r="C39" s="85"/>
      <c r="D39" s="85"/>
      <c r="E39" s="85"/>
      <c r="F39" s="87"/>
      <c r="G39" s="38">
        <f t="shared" si="1"/>
        <v>0</v>
      </c>
      <c r="H39" s="50">
        <f t="shared" si="2"/>
        <v>0</v>
      </c>
      <c r="I39" s="51">
        <f t="shared" si="0"/>
        <v>0</v>
      </c>
      <c r="J39" s="51">
        <f t="shared" si="3"/>
        <v>0</v>
      </c>
      <c r="K39" s="51">
        <f t="shared" si="4"/>
        <v>0</v>
      </c>
    </row>
    <row r="40" spans="1:11" x14ac:dyDescent="0.2">
      <c r="A40" s="26">
        <v>21</v>
      </c>
      <c r="B40" s="2"/>
      <c r="C40" s="85"/>
      <c r="D40" s="85"/>
      <c r="E40" s="85"/>
      <c r="F40" s="87"/>
      <c r="G40" s="38">
        <f t="shared" si="1"/>
        <v>0</v>
      </c>
      <c r="H40" s="50">
        <f t="shared" si="2"/>
        <v>0</v>
      </c>
      <c r="I40" s="51">
        <f t="shared" si="0"/>
        <v>0</v>
      </c>
      <c r="J40" s="51">
        <f t="shared" si="3"/>
        <v>0</v>
      </c>
      <c r="K40" s="51">
        <f t="shared" si="4"/>
        <v>0</v>
      </c>
    </row>
    <row r="41" spans="1:11" x14ac:dyDescent="0.2">
      <c r="A41" s="26">
        <v>22</v>
      </c>
      <c r="B41" s="2"/>
      <c r="C41" s="85"/>
      <c r="D41" s="85"/>
      <c r="E41" s="85"/>
      <c r="F41" s="87"/>
      <c r="G41" s="38">
        <f t="shared" si="1"/>
        <v>0</v>
      </c>
      <c r="H41" s="50">
        <f t="shared" si="2"/>
        <v>0</v>
      </c>
      <c r="I41" s="51">
        <f t="shared" si="0"/>
        <v>0</v>
      </c>
      <c r="J41" s="51">
        <f t="shared" si="3"/>
        <v>0</v>
      </c>
      <c r="K41" s="51">
        <f t="shared" si="4"/>
        <v>0</v>
      </c>
    </row>
    <row r="42" spans="1:11" x14ac:dyDescent="0.2">
      <c r="A42" s="26">
        <v>23</v>
      </c>
      <c r="B42" s="2"/>
      <c r="C42" s="85"/>
      <c r="D42" s="85"/>
      <c r="E42" s="85"/>
      <c r="F42" s="87"/>
      <c r="G42" s="38">
        <f t="shared" si="1"/>
        <v>0</v>
      </c>
      <c r="H42" s="50">
        <f t="shared" si="2"/>
        <v>0</v>
      </c>
      <c r="I42" s="51">
        <f t="shared" si="0"/>
        <v>0</v>
      </c>
      <c r="J42" s="51">
        <f t="shared" si="3"/>
        <v>0</v>
      </c>
      <c r="K42" s="51">
        <f t="shared" si="4"/>
        <v>0</v>
      </c>
    </row>
    <row r="43" spans="1:11" x14ac:dyDescent="0.2">
      <c r="A43" s="26">
        <v>24</v>
      </c>
      <c r="B43" s="2"/>
      <c r="C43" s="85"/>
      <c r="D43" s="85"/>
      <c r="E43" s="85"/>
      <c r="F43" s="87"/>
      <c r="G43" s="38">
        <f t="shared" si="1"/>
        <v>0</v>
      </c>
      <c r="H43" s="50">
        <f t="shared" si="2"/>
        <v>0</v>
      </c>
      <c r="I43" s="51">
        <f t="shared" si="0"/>
        <v>0</v>
      </c>
      <c r="J43" s="51">
        <f t="shared" si="3"/>
        <v>0</v>
      </c>
      <c r="K43" s="51">
        <f t="shared" si="4"/>
        <v>0</v>
      </c>
    </row>
    <row r="44" spans="1:11" x14ac:dyDescent="0.2">
      <c r="A44" s="26">
        <v>25</v>
      </c>
      <c r="B44" s="2"/>
      <c r="C44" s="85"/>
      <c r="D44" s="85"/>
      <c r="E44" s="85"/>
      <c r="F44" s="87"/>
      <c r="G44" s="38">
        <f t="shared" si="1"/>
        <v>0</v>
      </c>
      <c r="H44" s="50">
        <f t="shared" si="2"/>
        <v>0</v>
      </c>
      <c r="I44" s="51">
        <f t="shared" si="0"/>
        <v>0</v>
      </c>
      <c r="J44" s="51">
        <f t="shared" si="3"/>
        <v>0</v>
      </c>
      <c r="K44" s="51">
        <f t="shared" si="4"/>
        <v>0</v>
      </c>
    </row>
    <row r="45" spans="1:11" x14ac:dyDescent="0.2">
      <c r="A45" s="305" t="s">
        <v>62</v>
      </c>
      <c r="B45" s="305"/>
      <c r="C45" s="305"/>
      <c r="D45" s="305"/>
      <c r="E45" s="305"/>
      <c r="F45" s="95">
        <f>SUM(F20:F44)</f>
        <v>0</v>
      </c>
      <c r="G45" s="95">
        <f t="shared" ref="G45:K45" si="5">SUM(G20:G44)</f>
        <v>0</v>
      </c>
      <c r="H45" s="95">
        <f t="shared" si="5"/>
        <v>0</v>
      </c>
      <c r="I45" s="94">
        <f t="shared" si="5"/>
        <v>0</v>
      </c>
      <c r="J45" s="94">
        <f t="shared" si="5"/>
        <v>0</v>
      </c>
      <c r="K45" s="94">
        <f t="shared" si="5"/>
        <v>0</v>
      </c>
    </row>
    <row r="46" spans="1:11" x14ac:dyDescent="0.2">
      <c r="A46" s="27"/>
      <c r="B46" s="1"/>
      <c r="C46" s="1"/>
      <c r="D46" s="1"/>
      <c r="E46" s="1"/>
      <c r="F46" s="20"/>
      <c r="G46" s="20"/>
      <c r="H46" s="20"/>
      <c r="I46" s="5"/>
      <c r="J46" s="5"/>
      <c r="K46" s="5"/>
    </row>
    <row r="47" spans="1:11" x14ac:dyDescent="0.2">
      <c r="A47" s="252"/>
      <c r="B47" s="252"/>
      <c r="C47" s="252"/>
      <c r="D47" s="252"/>
      <c r="E47" s="252"/>
      <c r="F47" s="252"/>
      <c r="G47" s="252"/>
      <c r="H47" s="252"/>
      <c r="I47" s="252"/>
      <c r="J47" s="252"/>
      <c r="K47" s="5"/>
    </row>
    <row r="48" spans="1:11" ht="15.75" x14ac:dyDescent="0.25">
      <c r="A48" s="282" t="s">
        <v>38</v>
      </c>
      <c r="B48" s="282"/>
      <c r="C48" s="282"/>
      <c r="D48" s="282"/>
      <c r="E48" s="282"/>
      <c r="F48" s="282"/>
      <c r="G48" s="282"/>
      <c r="H48" s="282"/>
      <c r="I48" s="282"/>
      <c r="J48" s="282"/>
      <c r="K48" s="5"/>
    </row>
    <row r="49" spans="1:11" ht="15.75" x14ac:dyDescent="0.25">
      <c r="A49" s="282" t="s">
        <v>7</v>
      </c>
      <c r="B49" s="282"/>
      <c r="C49" s="282"/>
      <c r="D49" s="282"/>
      <c r="E49" s="282"/>
      <c r="F49" s="282"/>
      <c r="G49" s="282"/>
      <c r="H49" s="282"/>
      <c r="I49" s="282"/>
      <c r="J49" s="282"/>
      <c r="K49" s="5"/>
    </row>
    <row r="50" spans="1:11" ht="15.75" x14ac:dyDescent="0.25">
      <c r="A50" s="306"/>
      <c r="B50" s="306"/>
      <c r="C50" s="307"/>
      <c r="D50" s="307"/>
      <c r="E50" s="307"/>
      <c r="F50" s="240"/>
      <c r="G50" s="240"/>
      <c r="H50" s="240"/>
      <c r="I50" s="240"/>
      <c r="J50" s="43"/>
      <c r="K50" s="31"/>
    </row>
    <row r="51" spans="1:11" ht="15.75" x14ac:dyDescent="0.25">
      <c r="A51" s="306"/>
      <c r="B51" s="306"/>
      <c r="C51" s="249" t="s">
        <v>27</v>
      </c>
      <c r="D51" s="249"/>
      <c r="E51" s="249"/>
      <c r="F51" s="249" t="s">
        <v>8</v>
      </c>
      <c r="G51" s="249"/>
      <c r="H51" s="249"/>
      <c r="I51" s="249"/>
      <c r="J51" s="199" t="s">
        <v>28</v>
      </c>
      <c r="K51" s="5"/>
    </row>
    <row r="52" spans="1:11" ht="15.75" x14ac:dyDescent="0.25">
      <c r="A52" s="282" t="s">
        <v>39</v>
      </c>
      <c r="B52" s="282"/>
      <c r="C52" s="282"/>
      <c r="D52" s="282"/>
      <c r="E52" s="282"/>
      <c r="F52" s="282"/>
      <c r="G52" s="282"/>
      <c r="H52" s="282"/>
      <c r="I52" s="282"/>
      <c r="J52" s="282"/>
      <c r="K52" s="5"/>
    </row>
    <row r="53" spans="1:11" ht="15.75" x14ac:dyDescent="0.25">
      <c r="A53" s="306"/>
      <c r="B53" s="306"/>
      <c r="C53" s="307"/>
      <c r="D53" s="307"/>
      <c r="E53" s="307"/>
      <c r="F53" s="240"/>
      <c r="G53" s="240"/>
      <c r="H53" s="240"/>
      <c r="I53" s="240"/>
      <c r="J53" s="43"/>
      <c r="K53" s="5"/>
    </row>
    <row r="54" spans="1:11" ht="15.75" x14ac:dyDescent="0.25">
      <c r="A54" s="306"/>
      <c r="B54" s="306"/>
      <c r="C54" s="249" t="s">
        <v>27</v>
      </c>
      <c r="D54" s="249"/>
      <c r="E54" s="249"/>
      <c r="F54" s="249" t="s">
        <v>8</v>
      </c>
      <c r="G54" s="249"/>
      <c r="H54" s="249"/>
      <c r="I54" s="249"/>
      <c r="J54" s="199" t="s">
        <v>28</v>
      </c>
      <c r="K54" s="5"/>
    </row>
    <row r="55" spans="1:11" ht="15.75" x14ac:dyDescent="0.25">
      <c r="A55" s="306"/>
      <c r="B55" s="306"/>
      <c r="C55" s="307"/>
      <c r="D55" s="307"/>
      <c r="E55" s="307"/>
      <c r="F55" s="240"/>
      <c r="G55" s="240"/>
      <c r="H55" s="240"/>
      <c r="I55" s="240"/>
      <c r="J55" s="43"/>
      <c r="K55" s="5"/>
    </row>
    <row r="56" spans="1:11" ht="15.75" x14ac:dyDescent="0.25">
      <c r="A56" s="306"/>
      <c r="B56" s="306"/>
      <c r="C56" s="249" t="s">
        <v>27</v>
      </c>
      <c r="D56" s="249"/>
      <c r="E56" s="249"/>
      <c r="F56" s="249" t="s">
        <v>8</v>
      </c>
      <c r="G56" s="249"/>
      <c r="H56" s="249"/>
      <c r="I56" s="249"/>
      <c r="J56" s="199" t="s">
        <v>28</v>
      </c>
      <c r="K56" s="5"/>
    </row>
    <row r="57" spans="1:11" ht="15.75" x14ac:dyDescent="0.25">
      <c r="A57" s="306"/>
      <c r="B57" s="306"/>
      <c r="C57" s="307"/>
      <c r="D57" s="307"/>
      <c r="E57" s="307"/>
      <c r="F57" s="240"/>
      <c r="G57" s="240"/>
      <c r="H57" s="240"/>
      <c r="I57" s="240"/>
      <c r="J57" s="43"/>
      <c r="K57" s="5"/>
    </row>
    <row r="58" spans="1:11" ht="15.75" x14ac:dyDescent="0.25">
      <c r="A58" s="306"/>
      <c r="B58" s="306"/>
      <c r="C58" s="249" t="s">
        <v>27</v>
      </c>
      <c r="D58" s="249"/>
      <c r="E58" s="249"/>
      <c r="F58" s="249" t="s">
        <v>8</v>
      </c>
      <c r="G58" s="249"/>
      <c r="H58" s="249"/>
      <c r="I58" s="249"/>
      <c r="J58" s="199" t="s">
        <v>28</v>
      </c>
      <c r="K58" s="5"/>
    </row>
    <row r="59" spans="1:11" x14ac:dyDescent="0.2">
      <c r="A59" s="27"/>
      <c r="B59" s="1"/>
      <c r="C59" s="1"/>
      <c r="D59" s="1"/>
      <c r="E59" s="1"/>
      <c r="F59" s="20"/>
      <c r="G59" s="20"/>
      <c r="H59" s="20"/>
      <c r="I59" s="5"/>
      <c r="J59" s="5"/>
      <c r="K59" s="5"/>
    </row>
  </sheetData>
  <mergeCells count="58">
    <mergeCell ref="A55:B55"/>
    <mergeCell ref="C55:E55"/>
    <mergeCell ref="F55:I55"/>
    <mergeCell ref="A58:B58"/>
    <mergeCell ref="C58:E58"/>
    <mergeCell ref="F58:I58"/>
    <mergeCell ref="A56:B56"/>
    <mergeCell ref="C56:E56"/>
    <mergeCell ref="F56:I56"/>
    <mergeCell ref="A57:B57"/>
    <mergeCell ref="C57:E57"/>
    <mergeCell ref="F57:I57"/>
    <mergeCell ref="A52:J52"/>
    <mergeCell ref="A53:B53"/>
    <mergeCell ref="C53:E53"/>
    <mergeCell ref="F53:I53"/>
    <mergeCell ref="A54:B54"/>
    <mergeCell ref="C54:E54"/>
    <mergeCell ref="F54:I54"/>
    <mergeCell ref="A50:B50"/>
    <mergeCell ref="C50:E50"/>
    <mergeCell ref="F50:I50"/>
    <mergeCell ref="A51:B51"/>
    <mergeCell ref="C51:E51"/>
    <mergeCell ref="F51:I51"/>
    <mergeCell ref="A45:E45"/>
    <mergeCell ref="A47:J47"/>
    <mergeCell ref="A48:J48"/>
    <mergeCell ref="A49:J49"/>
    <mergeCell ref="A19:D19"/>
    <mergeCell ref="E19:F19"/>
    <mergeCell ref="A10:K10"/>
    <mergeCell ref="A11:K11"/>
    <mergeCell ref="F12:K12"/>
    <mergeCell ref="F13:K13"/>
    <mergeCell ref="A15:A17"/>
    <mergeCell ref="B15:B17"/>
    <mergeCell ref="C15:C17"/>
    <mergeCell ref="D15:D17"/>
    <mergeCell ref="E15:E17"/>
    <mergeCell ref="F15:F17"/>
    <mergeCell ref="G15:H15"/>
    <mergeCell ref="I15:J15"/>
    <mergeCell ref="K15:K17"/>
    <mergeCell ref="G16:G17"/>
    <mergeCell ref="H16:H17"/>
    <mergeCell ref="A7:D7"/>
    <mergeCell ref="F7:K7"/>
    <mergeCell ref="A8:G8"/>
    <mergeCell ref="I8:K8"/>
    <mergeCell ref="A9:F9"/>
    <mergeCell ref="H9:K9"/>
    <mergeCell ref="A1:K1"/>
    <mergeCell ref="A3:I3"/>
    <mergeCell ref="A4:I4"/>
    <mergeCell ref="A5:I5"/>
    <mergeCell ref="A6:D6"/>
    <mergeCell ref="F6:K6"/>
  </mergeCells>
  <conditionalFormatting sqref="G20:K44">
    <cfRule type="cellIs" dxfId="1" priority="1" stopIfTrue="1" operator="equal">
      <formula>0</formula>
    </cfRule>
  </conditionalFormatting>
  <dataValidations count="3">
    <dataValidation allowBlank="1" showInputMessage="1" showErrorMessage="1" promptTitle="Kopā" prompt="Aprēķina rezultāts" sqref="F45:K45" xr:uid="{00000000-0002-0000-0800-000000000000}"/>
    <dataValidation type="decimal" operator="greaterThanOrEqual" allowBlank="1" showInputMessage="1" showErrorMessage="1" promptTitle="Akcīzes nodokļa likme" prompt="Ievadiet likmi, kas stājas spēkā pēc likmju maiņas" sqref="J17" xr:uid="{00000000-0002-0000-0800-000001000000}">
      <formula1>0</formula1>
    </dataValidation>
    <dataValidation type="decimal" operator="greaterThanOrEqual" allowBlank="1" showInputMessage="1" showErrorMessage="1" promptTitle="Akcīzes nodokļa likme" prompt="Ievadiet likmi, kas bija spēkā līdz likmju maiņai" sqref="I17" xr:uid="{00000000-0002-0000-0800-000002000000}">
      <formula1>0</formula1>
    </dataValidation>
  </dataValidations>
  <pageMargins left="0.70866141732283472" right="0.70866141732283472" top="0.74803149606299213" bottom="0.74803149606299213" header="0.31496062992125984" footer="0.31496062992125984"/>
  <pageSetup paperSize="9" scale="43" fitToHeight="0" orientation="landscape" r:id="rId1"/>
  <headerFooter>
    <oddHeader xml:space="preserve">&amp;R&amp;"Times New Roman,Regular"1.pielikums&amp;"Arial,Regular"
&amp;"Times New Roman,Regular"&amp;8metodiskajam materiālam par inventarizāciju alkoholiskajiem dzērieniem un
akcīzes nodokļa starpības summas aprēķināšanu sakarā ar likmju  maiņu 2020.gada 1.martā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Alus_mazie</vt:lpstr>
      <vt:lpstr>Mazās alus daritavas</vt:lpstr>
      <vt:lpstr>Alus_pārējie</vt:lpstr>
      <vt:lpstr> Vīns</vt:lpstr>
      <vt:lpstr> Raudzētie virs 6</vt:lpstr>
      <vt:lpstr> Starpp līdz 15</vt:lpstr>
      <vt:lpstr>Starpp virs 15</vt:lpstr>
      <vt:lpstr>Pārējie alkoholiskie dz</vt:lpstr>
      <vt:lpstr>Pārējie alk.dz. mazās darītavas</vt:lpstr>
      <vt:lpstr>Mazās alko dzērienu darītavas</vt:lpstr>
      <vt:lpstr> Nodokļa aprēķins</vt:lpstr>
      <vt:lpstr>' Nodokļa aprēķins'!Print_Area</vt:lpstr>
      <vt:lpstr>' Raudzētie virs 6'!Print_Area</vt:lpstr>
      <vt:lpstr>' Starpp līdz 15'!Print_Area</vt:lpstr>
      <vt:lpstr>' Vīns'!Print_Area</vt:lpstr>
      <vt:lpstr>Alus_mazie!Print_Area</vt:lpstr>
      <vt:lpstr>Alus_pārējie!Print_Area</vt:lpstr>
      <vt:lpstr>'Pārējie alkoholiskie dz'!Print_Area</vt:lpstr>
      <vt:lpstr>'Starpp virs 15'!Print_Area</vt:lpstr>
    </vt:vector>
  </TitlesOfParts>
  <Company>VID 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APP00024</dc:creator>
  <cp:lastModifiedBy>Inga Sirija</cp:lastModifiedBy>
  <cp:lastPrinted>2020-02-24T09:22:16Z</cp:lastPrinted>
  <dcterms:created xsi:type="dcterms:W3CDTF">2009-01-09T06:50:00Z</dcterms:created>
  <dcterms:modified xsi:type="dcterms:W3CDTF">2020-02-27T12:16:58Z</dcterms:modified>
</cp:coreProperties>
</file>