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app00137\AppData\Local\Microsoft\Windows\INetCache\Content.Outlook\FQ78EIMZ\"/>
    </mc:Choice>
  </mc:AlternateContent>
  <bookViews>
    <workbookView xWindow="0" yWindow="0" windowWidth="28800" windowHeight="11835"/>
  </bookViews>
  <sheets>
    <sheet name="Cigāri un cigarillas" sheetId="2" r:id="rId1"/>
    <sheet name="Smalki sagriezta tabaka" sheetId="3" r:id="rId2"/>
    <sheet name="Smēķējamā tabaka" sheetId="4" r:id="rId3"/>
    <sheet name="Tabakas lapas" sheetId="9" r:id="rId4"/>
    <sheet name="Karsējamā tabaka" sheetId="11" r:id="rId5"/>
    <sheet name="Nodokļa aprēķina tabula" sheetId="6" r:id="rId6"/>
  </sheets>
  <definedNames>
    <definedName name="_xlnm.Print_Area" localSheetId="0">'Cigāri un cigarillas'!$A$6:$K$38</definedName>
    <definedName name="_xlnm.Print_Area" localSheetId="4">'Karsējamā tabaka'!$A$7:$K$38</definedName>
    <definedName name="_xlnm.Print_Area" localSheetId="5">'Nodokļa aprēķina tabula'!$A$6:$G$25</definedName>
    <definedName name="_xlnm.Print_Area" localSheetId="1">'Smalki sagriezta tabaka'!$A$7:$K$37</definedName>
    <definedName name="_xlnm.Print_Area" localSheetId="2">'Smēķējamā tabaka'!$A$7:$K$36</definedName>
    <definedName name="_xlnm.Print_Area" localSheetId="3">'Tabakas lapas'!$A$7:$K$37</definedName>
  </definedNames>
  <calcPr calcId="162913"/>
</workbook>
</file>

<file path=xl/calcChain.xml><?xml version="1.0" encoding="utf-8"?>
<calcChain xmlns="http://schemas.openxmlformats.org/spreadsheetml/2006/main">
  <c r="J19" i="11" l="1"/>
  <c r="J20" i="11"/>
  <c r="J21" i="11"/>
  <c r="J22" i="11"/>
  <c r="J23" i="11"/>
  <c r="I19" i="11"/>
  <c r="I20" i="11"/>
  <c r="I21" i="11"/>
  <c r="I22" i="11"/>
  <c r="I23" i="11"/>
  <c r="J20" i="9"/>
  <c r="J21" i="9"/>
  <c r="J22" i="9"/>
  <c r="J23" i="9"/>
  <c r="J24" i="9"/>
  <c r="I20" i="9"/>
  <c r="I21" i="9"/>
  <c r="I22" i="9"/>
  <c r="I23" i="9"/>
  <c r="I24" i="9"/>
  <c r="F24" i="11" l="1"/>
  <c r="D24" i="11"/>
  <c r="G23" i="11"/>
  <c r="H23" i="11" s="1"/>
  <c r="G22" i="11"/>
  <c r="H22" i="11" s="1"/>
  <c r="G21" i="11"/>
  <c r="H21" i="11" s="1"/>
  <c r="G20" i="11"/>
  <c r="H20" i="11" s="1"/>
  <c r="G19" i="11"/>
  <c r="H19" i="11" s="1"/>
  <c r="G18" i="11"/>
  <c r="K20" i="11" l="1"/>
  <c r="G24" i="11"/>
  <c r="H18" i="11"/>
  <c r="K22" i="11"/>
  <c r="J18" i="11" l="1"/>
  <c r="J24" i="11" s="1"/>
  <c r="I18" i="11"/>
  <c r="H24" i="11"/>
  <c r="F18" i="6" s="1"/>
  <c r="K21" i="11"/>
  <c r="K23" i="11"/>
  <c r="K19" i="11"/>
  <c r="F25" i="9"/>
  <c r="D25" i="9"/>
  <c r="G24" i="9"/>
  <c r="H24" i="9" s="1"/>
  <c r="G23" i="9"/>
  <c r="H23" i="9" s="1"/>
  <c r="G22" i="9"/>
  <c r="H22" i="9" s="1"/>
  <c r="G21" i="9"/>
  <c r="H21" i="9" s="1"/>
  <c r="G20" i="9"/>
  <c r="H20" i="9" s="1"/>
  <c r="G19" i="9"/>
  <c r="H19" i="9" s="1"/>
  <c r="G19" i="2"/>
  <c r="H19" i="2" s="1"/>
  <c r="G20" i="2"/>
  <c r="H20" i="2" s="1"/>
  <c r="F24" i="4"/>
  <c r="D24" i="4"/>
  <c r="G19" i="4"/>
  <c r="H19" i="4" s="1"/>
  <c r="G20" i="4"/>
  <c r="H20" i="4" s="1"/>
  <c r="G21" i="4"/>
  <c r="H21" i="4" s="1"/>
  <c r="G22" i="4"/>
  <c r="H22" i="4" s="1"/>
  <c r="G23" i="4"/>
  <c r="H23" i="4" s="1"/>
  <c r="G18" i="4"/>
  <c r="H18" i="4" s="1"/>
  <c r="G18" i="3"/>
  <c r="H18" i="3" s="1"/>
  <c r="G19" i="3"/>
  <c r="H19" i="3" s="1"/>
  <c r="G20" i="3"/>
  <c r="H20" i="3" s="1"/>
  <c r="G21" i="3"/>
  <c r="H21" i="3" s="1"/>
  <c r="G22" i="3"/>
  <c r="H22" i="3" s="1"/>
  <c r="G23" i="3"/>
  <c r="H23" i="3" s="1"/>
  <c r="D24" i="3"/>
  <c r="F24" i="3"/>
  <c r="F25" i="2"/>
  <c r="G21" i="2"/>
  <c r="H21" i="2" s="1"/>
  <c r="G22" i="2"/>
  <c r="H22" i="2" s="1"/>
  <c r="G23" i="2"/>
  <c r="H23" i="2" s="1"/>
  <c r="G24" i="2"/>
  <c r="H24" i="2" s="1"/>
  <c r="D25" i="2"/>
  <c r="K18" i="11" l="1"/>
  <c r="I24" i="11"/>
  <c r="I19" i="9"/>
  <c r="I25" i="9" s="1"/>
  <c r="J19" i="9"/>
  <c r="I22" i="4"/>
  <c r="J22" i="4"/>
  <c r="J21" i="4"/>
  <c r="I21" i="4"/>
  <c r="I20" i="4"/>
  <c r="J20" i="4"/>
  <c r="J23" i="4"/>
  <c r="I23" i="4"/>
  <c r="I19" i="4"/>
  <c r="J19" i="4"/>
  <c r="J18" i="4"/>
  <c r="I18" i="4"/>
  <c r="J21" i="3"/>
  <c r="I21" i="3"/>
  <c r="J23" i="3"/>
  <c r="I23" i="3"/>
  <c r="J20" i="3"/>
  <c r="I20" i="3"/>
  <c r="J22" i="3"/>
  <c r="I22" i="3"/>
  <c r="J18" i="3"/>
  <c r="I18" i="3"/>
  <c r="J19" i="3"/>
  <c r="I19" i="3"/>
  <c r="I19" i="2"/>
  <c r="J19" i="2"/>
  <c r="J22" i="2"/>
  <c r="I22" i="2"/>
  <c r="J21" i="2"/>
  <c r="I21" i="2"/>
  <c r="J23" i="2"/>
  <c r="I23" i="2"/>
  <c r="J24" i="2"/>
  <c r="I24" i="2"/>
  <c r="J20" i="2"/>
  <c r="I20" i="2"/>
  <c r="K20" i="9"/>
  <c r="K22" i="9"/>
  <c r="K24" i="9"/>
  <c r="G25" i="9"/>
  <c r="K24" i="11"/>
  <c r="G18" i="6" s="1"/>
  <c r="G25" i="2"/>
  <c r="H24" i="3"/>
  <c r="F15" i="6" s="1"/>
  <c r="K23" i="9"/>
  <c r="G24" i="4"/>
  <c r="G24" i="3"/>
  <c r="H25" i="2"/>
  <c r="F14" i="6" s="1"/>
  <c r="H24" i="4"/>
  <c r="F16" i="6" s="1"/>
  <c r="H25" i="9"/>
  <c r="F17" i="6" s="1"/>
  <c r="K19" i="9" l="1"/>
  <c r="K20" i="3"/>
  <c r="K21" i="2"/>
  <c r="K24" i="2"/>
  <c r="K22" i="3"/>
  <c r="K21" i="3"/>
  <c r="I24" i="3"/>
  <c r="K20" i="2"/>
  <c r="K19" i="2"/>
  <c r="I25" i="2"/>
  <c r="K19" i="4"/>
  <c r="K21" i="4"/>
  <c r="K23" i="4"/>
  <c r="K20" i="4"/>
  <c r="K22" i="4"/>
  <c r="K18" i="3"/>
  <c r="J24" i="3"/>
  <c r="K19" i="3"/>
  <c r="K23" i="3"/>
  <c r="K23" i="2"/>
  <c r="J25" i="2"/>
  <c r="K22" i="2"/>
  <c r="I24" i="4"/>
  <c r="K18" i="4"/>
  <c r="J24" i="4"/>
  <c r="K21" i="9"/>
  <c r="J25" i="9"/>
  <c r="K25" i="9" l="1"/>
  <c r="G17" i="6" s="1"/>
  <c r="K24" i="4"/>
  <c r="G16" i="6" s="1"/>
  <c r="K25" i="2"/>
  <c r="G14" i="6" s="1"/>
  <c r="K24" i="3"/>
  <c r="G15" i="6" s="1"/>
  <c r="G19" i="6" l="1"/>
</calcChain>
</file>

<file path=xl/sharedStrings.xml><?xml version="1.0" encoding="utf-8"?>
<sst xmlns="http://schemas.openxmlformats.org/spreadsheetml/2006/main" count="333" uniqueCount="109">
  <si>
    <t>NB</t>
  </si>
  <si>
    <t>(inventarizējamās sabiedrības nosaukums)</t>
  </si>
  <si>
    <t>(inventarizējamās struktūrvienības nosaukums)</t>
  </si>
  <si>
    <t>Sastādīts:</t>
  </si>
  <si>
    <t>, pamatojoties uz</t>
  </si>
  <si>
    <t>(dd.mm.gggg.)</t>
  </si>
  <si>
    <t>(rīkojuma datums, Nr.)</t>
  </si>
  <si>
    <t>Nr.
p.k.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</si>
  <si>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</si>
  <si>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</si>
  <si>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</si>
  <si>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</si>
  <si>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</si>
  <si>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</si>
  <si>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</si>
  <si>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</si>
  <si>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</si>
  <si>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</si>
  <si>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</si>
  <si>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aprēķina formulas</t>
  </si>
  <si>
    <t>X</t>
  </si>
  <si>
    <t>Inventarizācijā piedalās:</t>
  </si>
  <si>
    <t>Inventarizācijas komisijas priekšsēdētājs</t>
  </si>
  <si>
    <t>(amats)</t>
  </si>
  <si>
    <t>(vārds, uzvārds)</t>
  </si>
  <si>
    <t>(paraksts)</t>
  </si>
  <si>
    <t>Inventarizācijas komisijas locekļi</t>
  </si>
  <si>
    <t>CIGĀRU UN CIGARILLU</t>
  </si>
  <si>
    <t>INVENTARIZĀCIJAS SARAKSTS Nr.</t>
  </si>
  <si>
    <t>Uzskaites kods (numurs)</t>
  </si>
  <si>
    <t>Cigāru un cigarillu nosaukums</t>
  </si>
  <si>
    <t>Daudzums vienā iepakojuma vienībā (gab.)</t>
  </si>
  <si>
    <t>Laika periodā starp nodokļa likmes maiņas un inventarizācijas dienu saņemto iepakojumu vienību skaits</t>
  </si>
  <si>
    <t>Kopā:</t>
  </si>
  <si>
    <t>SMALKI SAGRIEZTĀS TABAKAS CIGAREŠU UZTĪŠANAI</t>
  </si>
  <si>
    <t>Smalki sagrieztās tabakas cigarešu uztīšanai nosaukums</t>
  </si>
  <si>
    <t>Daudzums vienā iepakojuma vienībā (g)</t>
  </si>
  <si>
    <t>SMĒĶĒJAMĀS TABAKAS</t>
  </si>
  <si>
    <t>Smēķējamās tabakas nosaukums</t>
  </si>
  <si>
    <t>Nodokļa maksātāja nosaukums, reģistrācijas numurs:</t>
  </si>
  <si>
    <t>Nodokļa maksātāja juridiskā adrese:</t>
  </si>
  <si>
    <t>Struktūrvienību uzskaitījums:</t>
  </si>
  <si>
    <t>Aprēķinu sastādīja:</t>
  </si>
  <si>
    <t>Komersanta atbildīgā 
amatpersona:</t>
  </si>
  <si>
    <t>Datums:</t>
  </si>
  <si>
    <t>Tabakas izstrādājumu daudzums*</t>
  </si>
  <si>
    <t>g*e</t>
  </si>
  <si>
    <t>d-f</t>
  </si>
  <si>
    <t>Laika periodā starp nodokļa likmes maiņas un inventarizācijas dienu saņemto iepakojumu vienību skaits (gab.)</t>
  </si>
  <si>
    <t>2. Ja komersantam ir vairākas tirdzniecības un/vai uzglabāšanas vietas (struktūrvienības), tad papildus jāizveido viena kopēja akcīzes nodokļa starpības aprēķina tabula.</t>
  </si>
  <si>
    <t>3. Ja komersantam ir vairākas tirdzniecības un/vai uzglabāšanas vietas (struktūrvienības), tad kopējā aprēķina tabulā jāuzskaita visu struktūrvienību adreses.</t>
  </si>
  <si>
    <t>(vārds, uzvārds)                                                                           (paraksts)</t>
  </si>
  <si>
    <t>(vārds, uzvārds)                                                                          (paraksts)</t>
  </si>
  <si>
    <t xml:space="preserve">                                  AKCĪZES NODOKĻA STARPĪBAS SUMMAS APRĒĶINA TABULA</t>
  </si>
  <si>
    <t>Krājumā esošo iepakojumu vienību skaits (gab.)</t>
  </si>
  <si>
    <t>Krājumā esošo iepakojuma vienību skaits (gab.)</t>
  </si>
  <si>
    <t>j-i</t>
  </si>
  <si>
    <t>Aprēķinātā nodokļa starpības summa (EUR)</t>
  </si>
  <si>
    <t xml:space="preserve">Iepakojumu vienību skaits (gab.), kam jāpārrēķina nodokļa starpība </t>
  </si>
  <si>
    <t xml:space="preserve">Cigāru un cigarillu daudzums (gab.), kam jāpārrēķina nodokļa starpība </t>
  </si>
  <si>
    <t xml:space="preserve">Nodokļa starpības summa (EUR) </t>
  </si>
  <si>
    <t xml:space="preserve">Smalki sagrieztās tabakas daudzums (g), kam jāpārrēķina nodokļa starpība </t>
  </si>
  <si>
    <t xml:space="preserve">Iepakojumu vienību skaits (gab.), kam jāpārrēķina nodokļa likme </t>
  </si>
  <si>
    <t xml:space="preserve">Smēķējamās tabakas daudzums (g), kam jāpārrēķina nodokļa starpība </t>
  </si>
  <si>
    <t xml:space="preserve">Nodokļa starpības  summa (EUR) </t>
  </si>
  <si>
    <t>TABAKAS LAPAS</t>
  </si>
  <si>
    <t>Tabakas lapu nosaukums</t>
  </si>
  <si>
    <t xml:space="preserve">Tabakas lapu daudzums (g), kam jāpārrēķina nodokļa starpība </t>
  </si>
  <si>
    <t>Valsts budžeta ieņēmumu konta numurs</t>
  </si>
  <si>
    <t xml:space="preserve">Tabakas izstrādājumu nosaukums </t>
  </si>
  <si>
    <t>Aprēķinātā akcīzes nodokļa starpības summa kopā (EUR)</t>
  </si>
  <si>
    <t>LV80TREL1060000524000</t>
  </si>
  <si>
    <t xml:space="preserve">Cigāri un cigarillas
</t>
  </si>
  <si>
    <t xml:space="preserve">Smalki sagriezta tabaka cigarešu uztīšanai 
</t>
  </si>
  <si>
    <t xml:space="preserve">Cita smēķējamā tabaka
</t>
  </si>
  <si>
    <t xml:space="preserve">Tabakas lapas
</t>
  </si>
  <si>
    <t xml:space="preserve"> līdz likmju maiņai (EUR)</t>
  </si>
  <si>
    <t>pēc likmju maiņas (EUR)</t>
  </si>
  <si>
    <t>KARSĒJAMĀS TABAKAS</t>
  </si>
  <si>
    <t>2. Ja tabakas izstrādājumu uzskaite tiek veikta pēc uzskaites kodiem (numuriem), tad uzskaitījumu var veikt papildu kolonnā "b".</t>
  </si>
  <si>
    <r>
      <t xml:space="preserve">3. Ja iepakojumu vienību skaits ailē "f" ir  </t>
    </r>
    <r>
      <rPr>
        <sz val="12"/>
        <color indexed="10"/>
        <rFont val="Arial"/>
        <family val="2"/>
        <charset val="186"/>
      </rPr>
      <t xml:space="preserve">≥ </t>
    </r>
    <r>
      <rPr>
        <sz val="12"/>
        <color indexed="10"/>
        <rFont val="Times New Roman"/>
        <family val="1"/>
        <charset val="186"/>
      </rPr>
      <t>nekā ailē "d", tad  "g" ailē iepakojuma vienību skaits, kam jāmaina likme, netiek aprēķināts, šādā gadījumā arī "k" aile ir tukša.</t>
    </r>
  </si>
  <si>
    <t>4. Elektroniskajā dokumentā lūdzam aizpildīt tikai pelēkā krāsā iezīmētās ailes.</t>
  </si>
  <si>
    <t>Karsējamā tabaka</t>
  </si>
  <si>
    <t>*cigāriem un cigarillām - gabalos; smalki sagrieztai tabakai cigarešu uztīšanai; citai smēķējamai tabakai, tabakas lapām un karsējamai tabakai - gramos.</t>
  </si>
  <si>
    <t>1. Tabula aizpildās automātiski, izmantojot datus no iepriekš aizpildītajiem inventarizācijas sarakstiem (šī dokumenta lapiņas  "Cigāri un cigarillas", "Smalki sagriezta tabaka", "Smēķējamā tabaka","Tabakas lapas" un "Karsējamā tabaka").</t>
  </si>
  <si>
    <t>88,00/1000*h</t>
  </si>
  <si>
    <t>70,00/1000*h</t>
  </si>
  <si>
    <t>Karsējamās tabakas  nosaukums</t>
  </si>
  <si>
    <t xml:space="preserve">Karsējamās tabakas daudzums (g), kam jāpārrēķina nodokļa starpība </t>
  </si>
  <si>
    <t>Nodoklis par karsējamo tabaku līdz likmju maiņai (EUR)</t>
  </si>
  <si>
    <t>Nodoklis par karsējamo tabaku pēc likmju maiņas (EUR)</t>
  </si>
  <si>
    <t>Nodoklis par tabakas lapām līdz likmju maiņai (EUR)</t>
  </si>
  <si>
    <t>Nodoklis par tabakas lapām pēc likmju maiņas (EUR)</t>
  </si>
  <si>
    <t>Nodoklis par smēķējamo tabaku līdz likmju maiņai (EUR)</t>
  </si>
  <si>
    <t>Nodoklis par smēķējamo tabaku pēc likmju maiņas (EUR)</t>
  </si>
  <si>
    <t>Nodoklis par smalki sagriezto tabaku līdz likmju maiņai (EUR)</t>
  </si>
  <si>
    <t>Nodoklis par smalki sagriezto tabaku pēc likmju maiņas (EUR)</t>
  </si>
  <si>
    <t>Nodoklis par krājumā esošo cigāru un cigarillu daudzumu</t>
  </si>
  <si>
    <t xml:space="preserve"> 1.Tabulā,lūdzu ievadiet ailē "c" cigāru/cigarillu nosaukumu, ailē "d" un "f" inventarizācijas rezultātā fiksēto iepakojumu vienību skaitu un ailē "e" daudzumu vienā iepakojuma vienībā.</t>
  </si>
  <si>
    <t>95,20/1000*h</t>
  </si>
  <si>
    <t xml:space="preserve"> 1.Tabulā,lūdzu ievadiet ailē "c" tabakas nosaukumu, ailē "d" un "f" inventarizācijas rezultātā fiksēto iepakojumu vienību skaitu un ailē "e" daudzumu vienā iepakojuma vienībā.</t>
  </si>
  <si>
    <t>5.Pievienojot papildus rindas, pārliecinieties vai tajās darbojas iestrādātās formulas.</t>
  </si>
  <si>
    <t>Nodoklis par 1000 gab. līdz likmju maiņai  - EUR 88,00</t>
  </si>
  <si>
    <t>Nodoklis par 1000 gab. pēc likmju maiņas - EUR 95,20</t>
  </si>
  <si>
    <t>Nodoklis par 1000 gramiem līdz likmju maiņai  - EUR 70,00</t>
  </si>
  <si>
    <t>Nodoklis par 1000 gramiem pēc likmju maiņas - EUR 75,00</t>
  </si>
  <si>
    <t>75,00/1000*h</t>
  </si>
  <si>
    <t xml:space="preserve"> 1.Tabulā,lūdzu ievadiet ailē "c" tabakas lapu nosaukumu, ailē "d" un "f" inventarizācijas rezultātā fiksēto iepakojumu vienību skaitu un ailē "e" daudzumu vienā iepakojuma vienībā.</t>
  </si>
  <si>
    <t xml:space="preserve"> 1.Tabulā,lūdzu ievadiet ailē "c" karsējamās tabakas nosaukumu, ailē "d" un "f" inventarizācijas rezultātā fiksēto iepakojumu vienību skaitu un ailē "e" daudzumu vienā iepakojuma vienībā.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</si>
</sst>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4"/>
      <name val="Times New Roman"/>
      <family val="1"/>
      <charset val="186"/>
    </font>
    <font>
      <sz val="11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i/>
      <sz val="9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2"/>
      <color indexed="10"/>
      <name val="Arial"/>
      <family val="2"/>
      <charset val="186"/>
    </font>
    <font>
      <b/>
      <sz val="10"/>
      <name val="Arial"/>
      <family val="2"/>
      <charset val="186"/>
    </font>
    <font>
      <b/>
      <sz val="12"/>
      <color indexed="10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color theme="1"/>
      <name val="Times New Roman"/>
      <family val="1"/>
      <charset val="186"/>
    </font>
    <font>
      <sz val="8"/>
      <color theme="1"/>
      <name val="Arial"/>
      <family val="2"/>
      <charset val="186"/>
    </font>
    <font>
      <sz val="8"/>
      <color theme="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10">
    <xf numFmtId="0" fontId="0" fillId="0" borderId="0" xfId="0"/>
    <xf numFmtId="0" fontId="1" fillId="0" borderId="0" xfId="1"/>
    <xf numFmtId="0" fontId="3" fillId="0" borderId="0" xfId="1" applyFont="1" applyAlignment="1">
      <alignment horizontal="center"/>
    </xf>
    <xf numFmtId="0" fontId="5" fillId="0" borderId="0" xfId="1" applyFont="1" applyAlignment="1"/>
    <xf numFmtId="0" fontId="2" fillId="0" borderId="0" xfId="1" applyFont="1"/>
    <xf numFmtId="0" fontId="3" fillId="0" borderId="0" xfId="1" applyFont="1" applyBorder="1" applyAlignment="1"/>
    <xf numFmtId="2" fontId="3" fillId="0" borderId="0" xfId="1" applyNumberFormat="1" applyFont="1" applyAlignment="1">
      <alignment horizontal="center"/>
    </xf>
    <xf numFmtId="2" fontId="2" fillId="0" borderId="0" xfId="1" applyNumberFormat="1" applyFont="1" applyBorder="1" applyAlignment="1"/>
    <xf numFmtId="2" fontId="2" fillId="0" borderId="1" xfId="1" applyNumberFormat="1" applyFont="1" applyBorder="1" applyAlignment="1"/>
    <xf numFmtId="0" fontId="5" fillId="0" borderId="0" xfId="1" applyFont="1" applyFill="1" applyAlignment="1">
      <alignment horizontal="right"/>
    </xf>
    <xf numFmtId="0" fontId="3" fillId="0" borderId="0" xfId="1" applyFont="1" applyFill="1" applyBorder="1"/>
    <xf numFmtId="0" fontId="2" fillId="0" borderId="0" xfId="1" applyFont="1" applyFill="1"/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11" fillId="0" borderId="0" xfId="1" applyFont="1" applyFill="1"/>
    <xf numFmtId="0" fontId="2" fillId="0" borderId="0" xfId="1" applyNumberFormat="1" applyFont="1" applyBorder="1" applyAlignment="1">
      <alignment horizontal="center" vertical="top"/>
    </xf>
    <xf numFmtId="0" fontId="3" fillId="0" borderId="1" xfId="1" applyFont="1" applyBorder="1" applyAlignment="1">
      <alignment horizontal="center"/>
    </xf>
    <xf numFmtId="0" fontId="2" fillId="0" borderId="0" xfId="1" applyNumberFormat="1" applyFont="1" applyBorder="1" applyAlignment="1"/>
    <xf numFmtId="0" fontId="2" fillId="2" borderId="0" xfId="1" applyNumberFormat="1" applyFont="1" applyFill="1" applyBorder="1" applyAlignment="1">
      <alignment horizontal="left" vertical="center" wrapText="1"/>
    </xf>
    <xf numFmtId="0" fontId="5" fillId="0" borderId="0" xfId="1" applyFont="1" applyProtection="1">
      <protection locked="0"/>
    </xf>
    <xf numFmtId="0" fontId="0" fillId="0" borderId="0" xfId="0" applyAlignment="1">
      <alignment horizontal="center"/>
    </xf>
    <xf numFmtId="0" fontId="5" fillId="0" borderId="0" xfId="1" applyFont="1" applyAlignment="1" applyProtection="1">
      <alignment wrapText="1"/>
      <protection locked="0"/>
    </xf>
    <xf numFmtId="0" fontId="5" fillId="0" borderId="0" xfId="1" applyFont="1" applyAlignment="1" applyProtection="1">
      <protection locked="0"/>
    </xf>
    <xf numFmtId="2" fontId="2" fillId="0" borderId="0" xfId="1" applyNumberFormat="1" applyFont="1" applyBorder="1"/>
    <xf numFmtId="0" fontId="2" fillId="0" borderId="0" xfId="1" applyFont="1" applyBorder="1"/>
    <xf numFmtId="0" fontId="9" fillId="0" borderId="0" xfId="1" applyFont="1" applyBorder="1" applyAlignment="1" applyProtection="1">
      <alignment horizontal="left" wrapText="1"/>
      <protection locked="0"/>
    </xf>
    <xf numFmtId="0" fontId="2" fillId="0" borderId="0" xfId="1" applyNumberFormat="1" applyFont="1" applyBorder="1" applyAlignment="1">
      <alignment horizontal="right"/>
    </xf>
    <xf numFmtId="2" fontId="7" fillId="0" borderId="0" xfId="1" applyNumberFormat="1" applyFont="1" applyBorder="1" applyAlignment="1" applyProtection="1">
      <alignment vertical="center"/>
      <protection locked="0"/>
    </xf>
    <xf numFmtId="0" fontId="15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0" fillId="0" borderId="0" xfId="0" applyFont="1"/>
    <xf numFmtId="0" fontId="1" fillId="0" borderId="0" xfId="1" applyFont="1"/>
    <xf numFmtId="0" fontId="16" fillId="0" borderId="0" xfId="0" applyFont="1"/>
    <xf numFmtId="3" fontId="2" fillId="0" borderId="0" xfId="1" applyNumberFormat="1" applyFont="1"/>
    <xf numFmtId="4" fontId="2" fillId="0" borderId="0" xfId="1" applyNumberFormat="1" applyFont="1"/>
    <xf numFmtId="0" fontId="17" fillId="0" borderId="0" xfId="0" applyFont="1"/>
    <xf numFmtId="3" fontId="2" fillId="0" borderId="3" xfId="1" applyNumberFormat="1" applyFont="1" applyBorder="1" applyAlignment="1">
      <alignment horizontal="right"/>
    </xf>
    <xf numFmtId="4" fontId="4" fillId="0" borderId="4" xfId="1" applyNumberFormat="1" applyFont="1" applyBorder="1" applyAlignment="1">
      <alignment horizontal="right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7" fillId="0" borderId="7" xfId="1" applyFont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7" xfId="1" applyNumberFormat="1" applyFont="1" applyBorder="1" applyAlignment="1">
      <alignment horizontal="center" vertical="center" wrapText="1"/>
    </xf>
    <xf numFmtId="2" fontId="7" fillId="0" borderId="7" xfId="1" applyNumberFormat="1" applyFont="1" applyBorder="1" applyAlignment="1">
      <alignment horizontal="center" vertical="center" wrapText="1"/>
    </xf>
    <xf numFmtId="2" fontId="7" fillId="0" borderId="8" xfId="1" applyNumberFormat="1" applyFont="1" applyBorder="1" applyAlignment="1">
      <alignment horizontal="center" vertical="center" wrapText="1"/>
    </xf>
    <xf numFmtId="0" fontId="4" fillId="0" borderId="4" xfId="1" applyNumberFormat="1" applyFont="1" applyBorder="1" applyAlignment="1">
      <alignment horizontal="center"/>
    </xf>
    <xf numFmtId="2" fontId="10" fillId="0" borderId="7" xfId="1" applyNumberFormat="1" applyFont="1" applyBorder="1" applyAlignment="1">
      <alignment horizontal="center" vertical="center"/>
    </xf>
    <xf numFmtId="2" fontId="10" fillId="0" borderId="7" xfId="1" applyNumberFormat="1" applyFont="1" applyBorder="1" applyAlignment="1">
      <alignment horizontal="center" vertical="center" wrapText="1"/>
    </xf>
    <xf numFmtId="2" fontId="7" fillId="0" borderId="9" xfId="1" applyNumberFormat="1" applyFont="1" applyBorder="1" applyAlignment="1">
      <alignment horizontal="center" vertical="center" wrapText="1"/>
    </xf>
    <xf numFmtId="0" fontId="4" fillId="0" borderId="10" xfId="1" applyNumberFormat="1" applyFont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4" fontId="2" fillId="0" borderId="11" xfId="1" applyNumberFormat="1" applyFont="1" applyBorder="1" applyAlignment="1">
      <alignment horizontal="right"/>
    </xf>
    <xf numFmtId="0" fontId="8" fillId="0" borderId="0" xfId="1" applyFont="1" applyAlignment="1">
      <alignment wrapText="1"/>
    </xf>
    <xf numFmtId="4" fontId="2" fillId="0" borderId="12" xfId="1" applyNumberFormat="1" applyFont="1" applyBorder="1" applyAlignment="1">
      <alignment horizontal="right"/>
    </xf>
    <xf numFmtId="3" fontId="4" fillId="0" borderId="7" xfId="1" applyNumberFormat="1" applyFont="1" applyBorder="1" applyAlignment="1">
      <alignment horizontal="right"/>
    </xf>
    <xf numFmtId="0" fontId="2" fillId="3" borderId="13" xfId="1" applyFont="1" applyFill="1" applyBorder="1" applyAlignment="1">
      <alignment horizontal="right"/>
    </xf>
    <xf numFmtId="0" fontId="2" fillId="3" borderId="3" xfId="1" applyFont="1" applyFill="1" applyBorder="1" applyAlignment="1">
      <alignment horizontal="right"/>
    </xf>
    <xf numFmtId="3" fontId="2" fillId="3" borderId="13" xfId="1" applyNumberFormat="1" applyFont="1" applyFill="1" applyBorder="1" applyAlignment="1">
      <alignment horizontal="right"/>
    </xf>
    <xf numFmtId="3" fontId="2" fillId="3" borderId="3" xfId="1" applyNumberFormat="1" applyFont="1" applyFill="1" applyBorder="1" applyAlignment="1">
      <alignment horizontal="right"/>
    </xf>
    <xf numFmtId="0" fontId="14" fillId="0" borderId="0" xfId="1" applyFont="1" applyAlignment="1">
      <alignment wrapText="1"/>
    </xf>
    <xf numFmtId="0" fontId="2" fillId="3" borderId="3" xfId="1" applyNumberFormat="1" applyFont="1" applyFill="1" applyBorder="1" applyAlignment="1">
      <alignment horizontal="right"/>
    </xf>
    <xf numFmtId="0" fontId="2" fillId="0" borderId="2" xfId="1" applyFont="1" applyBorder="1" applyAlignment="1">
      <alignment horizontal="center" vertical="top"/>
    </xf>
    <xf numFmtId="0" fontId="3" fillId="0" borderId="0" xfId="1" applyFont="1" applyBorder="1" applyAlignment="1">
      <alignment horizontal="center"/>
    </xf>
    <xf numFmtId="2" fontId="7" fillId="0" borderId="7" xfId="1" applyNumberFormat="1" applyFont="1" applyFill="1" applyBorder="1" applyAlignment="1">
      <alignment horizontal="center" vertical="center" wrapText="1"/>
    </xf>
    <xf numFmtId="2" fontId="10" fillId="0" borderId="7" xfId="1" applyNumberFormat="1" applyFont="1" applyFill="1" applyBorder="1" applyAlignment="1">
      <alignment horizontal="center" vertical="center" wrapText="1"/>
    </xf>
    <xf numFmtId="3" fontId="2" fillId="3" borderId="14" xfId="1" applyNumberFormat="1" applyFont="1" applyFill="1" applyBorder="1" applyAlignment="1">
      <alignment horizontal="right"/>
    </xf>
    <xf numFmtId="49" fontId="3" fillId="0" borderId="0" xfId="1" applyNumberFormat="1" applyFont="1" applyBorder="1" applyAlignment="1"/>
    <xf numFmtId="2" fontId="10" fillId="0" borderId="9" xfId="1" applyNumberFormat="1" applyFont="1" applyBorder="1" applyAlignment="1">
      <alignment horizontal="center" vertical="center"/>
    </xf>
    <xf numFmtId="3" fontId="2" fillId="0" borderId="15" xfId="1" applyNumberFormat="1" applyFont="1" applyBorder="1" applyAlignment="1">
      <alignment horizontal="right"/>
    </xf>
    <xf numFmtId="3" fontId="2" fillId="0" borderId="12" xfId="1" applyNumberFormat="1" applyFont="1" applyBorder="1" applyAlignment="1">
      <alignment horizontal="right"/>
    </xf>
    <xf numFmtId="2" fontId="7" fillId="0" borderId="16" xfId="1" applyNumberFormat="1" applyFont="1" applyFill="1" applyBorder="1" applyAlignment="1">
      <alignment horizontal="center" vertical="center" wrapText="1"/>
    </xf>
    <xf numFmtId="2" fontId="10" fillId="0" borderId="9" xfId="1" applyNumberFormat="1" applyFont="1" applyBorder="1" applyAlignment="1">
      <alignment horizontal="center" vertical="center" wrapText="1"/>
    </xf>
    <xf numFmtId="4" fontId="4" fillId="0" borderId="10" xfId="1" applyNumberFormat="1" applyFont="1" applyBorder="1" applyAlignment="1">
      <alignment horizontal="right"/>
    </xf>
    <xf numFmtId="4" fontId="4" fillId="0" borderId="7" xfId="1" applyNumberFormat="1" applyFont="1" applyBorder="1" applyAlignment="1">
      <alignment horizontal="right"/>
    </xf>
    <xf numFmtId="0" fontId="5" fillId="0" borderId="0" xfId="1" applyNumberFormat="1" applyFont="1" applyAlignment="1"/>
    <xf numFmtId="3" fontId="4" fillId="0" borderId="4" xfId="1" applyNumberFormat="1" applyFont="1" applyBorder="1" applyAlignment="1">
      <alignment horizontal="center"/>
    </xf>
    <xf numFmtId="3" fontId="2" fillId="3" borderId="15" xfId="1" applyNumberFormat="1" applyFont="1" applyFill="1" applyBorder="1" applyAlignment="1">
      <alignment horizontal="right"/>
    </xf>
    <xf numFmtId="3" fontId="4" fillId="0" borderId="17" xfId="1" applyNumberFormat="1" applyFont="1" applyBorder="1" applyAlignment="1">
      <alignment horizontal="right"/>
    </xf>
    <xf numFmtId="2" fontId="10" fillId="0" borderId="8" xfId="1" applyNumberFormat="1" applyFont="1" applyBorder="1" applyAlignment="1">
      <alignment horizontal="center" vertical="center" wrapText="1"/>
    </xf>
    <xf numFmtId="2" fontId="7" fillId="0" borderId="18" xfId="1" applyNumberFormat="1" applyFont="1" applyBorder="1" applyAlignment="1">
      <alignment horizontal="center" vertical="center" wrapText="1"/>
    </xf>
    <xf numFmtId="2" fontId="10" fillId="0" borderId="18" xfId="1" applyNumberFormat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right"/>
    </xf>
    <xf numFmtId="3" fontId="4" fillId="0" borderId="18" xfId="1" applyNumberFormat="1" applyFont="1" applyBorder="1" applyAlignment="1">
      <alignment horizontal="right"/>
    </xf>
    <xf numFmtId="4" fontId="2" fillId="0" borderId="19" xfId="1" applyNumberFormat="1" applyFont="1" applyBorder="1" applyAlignment="1">
      <alignment horizontal="right"/>
    </xf>
    <xf numFmtId="4" fontId="4" fillId="0" borderId="4" xfId="1" applyNumberFormat="1" applyFont="1" applyBorder="1" applyAlignment="1">
      <alignment horizontal="center"/>
    </xf>
    <xf numFmtId="0" fontId="0" fillId="0" borderId="0" xfId="0" applyFill="1"/>
    <xf numFmtId="0" fontId="2" fillId="4" borderId="0" xfId="1" applyFont="1" applyFill="1"/>
    <xf numFmtId="0" fontId="1" fillId="4" borderId="0" xfId="1" applyFill="1"/>
    <xf numFmtId="3" fontId="4" fillId="0" borderId="18" xfId="1" applyNumberFormat="1" applyFont="1" applyBorder="1" applyAlignment="1">
      <alignment horizontal="center"/>
    </xf>
    <xf numFmtId="3" fontId="4" fillId="0" borderId="7" xfId="1" applyNumberFormat="1" applyFont="1" applyBorder="1" applyAlignment="1">
      <alignment horizontal="center"/>
    </xf>
    <xf numFmtId="3" fontId="4" fillId="0" borderId="8" xfId="1" applyNumberFormat="1" applyFont="1" applyBorder="1" applyAlignment="1">
      <alignment horizontal="center"/>
    </xf>
    <xf numFmtId="0" fontId="4" fillId="0" borderId="7" xfId="1" applyNumberFormat="1" applyFont="1" applyBorder="1" applyAlignment="1">
      <alignment horizontal="center"/>
    </xf>
    <xf numFmtId="2" fontId="7" fillId="0" borderId="20" xfId="1" applyNumberFormat="1" applyFont="1" applyBorder="1" applyAlignment="1" applyProtection="1">
      <alignment vertical="center"/>
      <protection locked="0"/>
    </xf>
    <xf numFmtId="2" fontId="7" fillId="0" borderId="11" xfId="1" applyNumberFormat="1" applyFont="1" applyBorder="1" applyAlignment="1" applyProtection="1">
      <alignment vertical="center"/>
      <protection locked="0"/>
    </xf>
    <xf numFmtId="3" fontId="4" fillId="0" borderId="10" xfId="1" applyNumberFormat="1" applyFont="1" applyBorder="1" applyAlignment="1">
      <alignment horizontal="center"/>
    </xf>
    <xf numFmtId="0" fontId="5" fillId="0" borderId="0" xfId="1" applyFont="1" applyAlignment="1" applyProtection="1">
      <protection locked="0"/>
    </xf>
    <xf numFmtId="0" fontId="5" fillId="0" borderId="0" xfId="1" applyFont="1" applyAlignment="1" applyProtection="1">
      <alignment horizontal="center"/>
      <protection locked="0"/>
    </xf>
    <xf numFmtId="0" fontId="5" fillId="0" borderId="1" xfId="1" applyFont="1" applyBorder="1" applyAlignment="1" applyProtection="1">
      <alignment horizontal="center"/>
      <protection locked="0"/>
    </xf>
    <xf numFmtId="0" fontId="2" fillId="0" borderId="0" xfId="1" applyFont="1" applyAlignment="1" applyProtection="1">
      <alignment horizontal="center" vertical="top"/>
      <protection locked="0"/>
    </xf>
    <xf numFmtId="0" fontId="2" fillId="0" borderId="2" xfId="1" applyFont="1" applyBorder="1" applyAlignment="1" applyProtection="1">
      <alignment horizontal="center" vertical="top"/>
      <protection locked="0"/>
    </xf>
    <xf numFmtId="0" fontId="7" fillId="0" borderId="7" xfId="1" applyFont="1" applyBorder="1" applyAlignment="1" applyProtection="1">
      <alignment horizontal="center" vertical="center" wrapText="1"/>
      <protection locked="0"/>
    </xf>
    <xf numFmtId="0" fontId="5" fillId="0" borderId="7" xfId="1" applyFont="1" applyBorder="1" applyAlignment="1">
      <alignment horizontal="center" vertical="top" wrapText="1"/>
    </xf>
    <xf numFmtId="0" fontId="5" fillId="0" borderId="8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1" applyFont="1" applyAlignment="1"/>
    <xf numFmtId="0" fontId="8" fillId="0" borderId="0" xfId="1" applyFont="1" applyFill="1" applyAlignment="1">
      <alignment wrapText="1"/>
    </xf>
    <xf numFmtId="49" fontId="8" fillId="0" borderId="0" xfId="1" applyNumberFormat="1" applyFont="1" applyFill="1" applyBorder="1" applyAlignment="1">
      <alignment vertical="center" wrapText="1"/>
    </xf>
    <xf numFmtId="49" fontId="8" fillId="0" borderId="0" xfId="1" applyNumberFormat="1" applyFont="1" applyFill="1" applyBorder="1" applyAlignment="1">
      <alignment wrapText="1"/>
    </xf>
    <xf numFmtId="2" fontId="2" fillId="0" borderId="2" xfId="1" applyNumberFormat="1" applyFont="1" applyBorder="1" applyAlignment="1">
      <alignment vertical="top"/>
    </xf>
    <xf numFmtId="0" fontId="3" fillId="0" borderId="0" xfId="1" applyFont="1" applyAlignment="1">
      <alignment horizontal="center"/>
    </xf>
    <xf numFmtId="0" fontId="2" fillId="0" borderId="2" xfId="1" applyFont="1" applyBorder="1" applyAlignment="1">
      <alignment horizontal="center" vertical="top"/>
    </xf>
    <xf numFmtId="0" fontId="5" fillId="0" borderId="0" xfId="1" applyFont="1" applyAlignment="1"/>
    <xf numFmtId="0" fontId="2" fillId="0" borderId="2" xfId="1" applyFont="1" applyBorder="1" applyAlignment="1">
      <alignment horizontal="center"/>
    </xf>
    <xf numFmtId="2" fontId="7" fillId="0" borderId="8" xfId="1" applyNumberFormat="1" applyFont="1" applyBorder="1" applyAlignment="1">
      <alignment horizontal="center" vertical="center" wrapText="1"/>
    </xf>
    <xf numFmtId="2" fontId="7" fillId="0" borderId="31" xfId="1" applyNumberFormat="1" applyFont="1" applyBorder="1" applyAlignment="1" applyProtection="1">
      <alignment vertical="center"/>
      <protection locked="0"/>
    </xf>
    <xf numFmtId="3" fontId="2" fillId="0" borderId="20" xfId="1" applyNumberFormat="1" applyFont="1" applyBorder="1" applyAlignment="1">
      <alignment horizontal="right" vertical="center"/>
    </xf>
    <xf numFmtId="3" fontId="2" fillId="0" borderId="11" xfId="1" applyNumberFormat="1" applyFont="1" applyBorder="1" applyAlignment="1">
      <alignment horizontal="right" vertical="center"/>
    </xf>
    <xf numFmtId="3" fontId="2" fillId="0" borderId="31" xfId="1" applyNumberFormat="1" applyFont="1" applyBorder="1" applyAlignment="1">
      <alignment horizontal="right" vertical="center"/>
    </xf>
    <xf numFmtId="0" fontId="9" fillId="0" borderId="29" xfId="1" applyFont="1" applyBorder="1" applyAlignment="1" applyProtection="1">
      <alignment wrapText="1"/>
      <protection locked="0"/>
    </xf>
    <xf numFmtId="2" fontId="19" fillId="0" borderId="29" xfId="1" applyNumberFormat="1" applyFont="1" applyBorder="1" applyAlignment="1" applyProtection="1">
      <alignment vertical="center"/>
      <protection locked="0"/>
    </xf>
    <xf numFmtId="0" fontId="2" fillId="3" borderId="15" xfId="1" applyFont="1" applyFill="1" applyBorder="1" applyAlignment="1">
      <alignment horizontal="right"/>
    </xf>
    <xf numFmtId="0" fontId="2" fillId="3" borderId="14" xfId="1" applyFont="1" applyFill="1" applyBorder="1" applyAlignment="1">
      <alignment horizontal="right"/>
    </xf>
    <xf numFmtId="3" fontId="2" fillId="3" borderId="35" xfId="1" applyNumberFormat="1" applyFont="1" applyFill="1" applyBorder="1" applyAlignment="1">
      <alignment horizontal="right"/>
    </xf>
    <xf numFmtId="3" fontId="2" fillId="3" borderId="36" xfId="1" applyNumberFormat="1" applyFont="1" applyFill="1" applyBorder="1" applyAlignment="1">
      <alignment horizontal="right"/>
    </xf>
    <xf numFmtId="0" fontId="0" fillId="3" borderId="20" xfId="0" applyFill="1" applyBorder="1"/>
    <xf numFmtId="0" fontId="0" fillId="3" borderId="11" xfId="0" applyFill="1" applyBorder="1"/>
    <xf numFmtId="0" fontId="0" fillId="3" borderId="37" xfId="0" applyFill="1" applyBorder="1"/>
    <xf numFmtId="0" fontId="20" fillId="0" borderId="0" xfId="1" applyFont="1" applyFill="1" applyAlignment="1">
      <alignment horizontal="left" wrapText="1"/>
    </xf>
    <xf numFmtId="0" fontId="2" fillId="3" borderId="35" xfId="1" applyNumberFormat="1" applyFont="1" applyFill="1" applyBorder="1" applyAlignment="1">
      <alignment horizontal="right"/>
    </xf>
    <xf numFmtId="0" fontId="0" fillId="3" borderId="3" xfId="0" applyFill="1" applyBorder="1" applyAlignment="1">
      <alignment wrapText="1"/>
    </xf>
    <xf numFmtId="0" fontId="0" fillId="3" borderId="13" xfId="0" applyFill="1" applyBorder="1" applyAlignment="1">
      <alignment wrapText="1"/>
    </xf>
    <xf numFmtId="0" fontId="0" fillId="3" borderId="20" xfId="0" applyFill="1" applyBorder="1" applyAlignment="1">
      <alignment wrapText="1"/>
    </xf>
    <xf numFmtId="0" fontId="0" fillId="3" borderId="11" xfId="0" applyFill="1" applyBorder="1" applyAlignment="1">
      <alignment wrapText="1"/>
    </xf>
    <xf numFmtId="0" fontId="0" fillId="3" borderId="37" xfId="0" applyFill="1" applyBorder="1" applyAlignment="1">
      <alignment wrapText="1"/>
    </xf>
    <xf numFmtId="0" fontId="10" fillId="0" borderId="21" xfId="1" applyFont="1" applyBorder="1" applyAlignment="1">
      <alignment horizontal="right" vertical="center"/>
    </xf>
    <xf numFmtId="0" fontId="1" fillId="0" borderId="4" xfId="1" applyBorder="1" applyAlignment="1"/>
    <xf numFmtId="0" fontId="1" fillId="0" borderId="33" xfId="1" applyBorder="1" applyAlignment="1"/>
    <xf numFmtId="0" fontId="1" fillId="0" borderId="22" xfId="1" applyBorder="1" applyAlignment="1"/>
    <xf numFmtId="0" fontId="2" fillId="0" borderId="1" xfId="1" applyFont="1" applyBorder="1" applyAlignment="1">
      <alignment horizontal="center" vertical="top"/>
    </xf>
    <xf numFmtId="0" fontId="2" fillId="0" borderId="0" xfId="1" applyFont="1" applyBorder="1" applyAlignment="1">
      <alignment horizontal="center" vertical="top"/>
    </xf>
    <xf numFmtId="0" fontId="5" fillId="0" borderId="0" xfId="1" applyNumberFormat="1" applyFont="1" applyAlignment="1">
      <alignment horizontal="left"/>
    </xf>
    <xf numFmtId="0" fontId="3" fillId="0" borderId="0" xfId="1" applyFont="1" applyAlignment="1">
      <alignment horizontal="right"/>
    </xf>
    <xf numFmtId="0" fontId="1" fillId="0" borderId="0" xfId="1" applyAlignment="1"/>
    <xf numFmtId="2" fontId="7" fillId="0" borderId="9" xfId="1" applyNumberFormat="1" applyFont="1" applyBorder="1" applyAlignment="1">
      <alignment horizontal="center" vertical="center" wrapText="1"/>
    </xf>
    <xf numFmtId="2" fontId="7" fillId="0" borderId="8" xfId="1" applyNumberFormat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30" xfId="1" applyFont="1" applyFill="1" applyBorder="1" applyAlignment="1">
      <alignment horizontal="center" vertical="center" wrapText="1"/>
    </xf>
    <xf numFmtId="0" fontId="7" fillId="0" borderId="29" xfId="1" applyFont="1" applyFill="1" applyBorder="1" applyAlignment="1">
      <alignment horizontal="center" vertical="center" wrapText="1"/>
    </xf>
    <xf numFmtId="0" fontId="7" fillId="0" borderId="30" xfId="1" applyNumberFormat="1" applyFont="1" applyBorder="1" applyAlignment="1">
      <alignment horizontal="center" vertical="center" wrapText="1"/>
    </xf>
    <xf numFmtId="0" fontId="7" fillId="0" borderId="29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/>
    </xf>
    <xf numFmtId="0" fontId="5" fillId="0" borderId="0" xfId="1" applyFont="1" applyAlignment="1"/>
    <xf numFmtId="0" fontId="4" fillId="0" borderId="21" xfId="1" applyFont="1" applyBorder="1" applyAlignment="1">
      <alignment horizontal="right"/>
    </xf>
    <xf numFmtId="0" fontId="13" fillId="0" borderId="4" xfId="1" applyFont="1" applyBorder="1" applyAlignment="1">
      <alignment horizontal="right"/>
    </xf>
    <xf numFmtId="0" fontId="13" fillId="0" borderId="34" xfId="1" applyFont="1" applyBorder="1" applyAlignment="1">
      <alignment horizontal="right"/>
    </xf>
    <xf numFmtId="0" fontId="2" fillId="0" borderId="2" xfId="1" applyFont="1" applyBorder="1" applyAlignment="1">
      <alignment horizontal="center" vertical="top"/>
    </xf>
    <xf numFmtId="0" fontId="8" fillId="0" borderId="0" xfId="1" applyFont="1" applyFill="1" applyAlignment="1">
      <alignment horizontal="left"/>
    </xf>
    <xf numFmtId="0" fontId="8" fillId="0" borderId="0" xfId="1" applyFont="1" applyAlignment="1">
      <alignment horizontal="left" wrapText="1"/>
    </xf>
    <xf numFmtId="2" fontId="7" fillId="0" borderId="30" xfId="1" applyNumberFormat="1" applyFont="1" applyBorder="1" applyAlignment="1">
      <alignment horizontal="center" vertical="center" wrapText="1"/>
    </xf>
    <xf numFmtId="2" fontId="7" fillId="0" borderId="29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20" fillId="0" borderId="0" xfId="1" applyFont="1" applyFill="1" applyAlignment="1">
      <alignment horizontal="left" wrapText="1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49" fontId="8" fillId="0" borderId="0" xfId="1" applyNumberFormat="1" applyFont="1" applyFill="1" applyBorder="1" applyAlignment="1">
      <alignment horizontal="left" wrapText="1"/>
    </xf>
    <xf numFmtId="0" fontId="4" fillId="0" borderId="4" xfId="1" applyFont="1" applyBorder="1" applyAlignment="1">
      <alignment horizontal="right"/>
    </xf>
    <xf numFmtId="0" fontId="4" fillId="0" borderId="34" xfId="1" applyFont="1" applyBorder="1" applyAlignment="1">
      <alignment horizontal="right"/>
    </xf>
    <xf numFmtId="0" fontId="2" fillId="0" borderId="4" xfId="1" applyFont="1" applyBorder="1" applyAlignment="1"/>
    <xf numFmtId="0" fontId="2" fillId="0" borderId="33" xfId="1" applyFont="1" applyBorder="1" applyAlignment="1"/>
    <xf numFmtId="0" fontId="2" fillId="0" borderId="22" xfId="1" applyFont="1" applyBorder="1" applyAlignment="1"/>
    <xf numFmtId="0" fontId="2" fillId="0" borderId="0" xfId="1" applyFont="1" applyAlignment="1"/>
    <xf numFmtId="0" fontId="5" fillId="0" borderId="0" xfId="1" applyFont="1" applyAlignment="1">
      <alignment horizontal="left"/>
    </xf>
    <xf numFmtId="0" fontId="14" fillId="0" borderId="0" xfId="1" applyFont="1" applyAlignment="1">
      <alignment horizontal="left" wrapText="1"/>
    </xf>
    <xf numFmtId="0" fontId="13" fillId="0" borderId="22" xfId="1" applyFont="1" applyBorder="1" applyAlignment="1">
      <alignment horizontal="right"/>
    </xf>
    <xf numFmtId="49" fontId="8" fillId="0" borderId="0" xfId="1" applyNumberFormat="1" applyFont="1" applyFill="1" applyBorder="1" applyAlignment="1">
      <alignment horizontal="left" vertical="center" wrapText="1"/>
    </xf>
    <xf numFmtId="0" fontId="18" fillId="0" borderId="0" xfId="0" applyFont="1" applyAlignment="1">
      <alignment horizontal="right" wrapText="1"/>
    </xf>
    <xf numFmtId="0" fontId="5" fillId="0" borderId="0" xfId="1" applyFont="1" applyAlignment="1" applyProtection="1">
      <alignment wrapText="1"/>
      <protection locked="0"/>
    </xf>
    <xf numFmtId="0" fontId="5" fillId="0" borderId="0" xfId="1" applyFont="1" applyAlignment="1" applyProtection="1">
      <protection locked="0"/>
    </xf>
    <xf numFmtId="0" fontId="3" fillId="0" borderId="1" xfId="1" applyFont="1" applyBorder="1" applyAlignment="1" applyProtection="1">
      <protection locked="0"/>
    </xf>
    <xf numFmtId="0" fontId="6" fillId="0" borderId="23" xfId="1" applyFont="1" applyBorder="1" applyAlignment="1" applyProtection="1">
      <protection locked="0"/>
    </xf>
    <xf numFmtId="0" fontId="3" fillId="0" borderId="0" xfId="1" applyFont="1" applyBorder="1" applyAlignment="1" applyProtection="1">
      <alignment horizontal="left" vertical="center"/>
      <protection locked="0"/>
    </xf>
    <xf numFmtId="0" fontId="8" fillId="0" borderId="0" xfId="1" applyFont="1" applyFill="1" applyAlignment="1"/>
    <xf numFmtId="0" fontId="8" fillId="0" borderId="0" xfId="1" applyFont="1" applyFill="1" applyAlignment="1">
      <alignment horizontal="left" vertical="top" wrapText="1"/>
    </xf>
    <xf numFmtId="0" fontId="0" fillId="0" borderId="0" xfId="0" applyAlignment="1">
      <alignment horizontal="center"/>
    </xf>
    <xf numFmtId="0" fontId="2" fillId="0" borderId="0" xfId="1" applyFont="1" applyAlignment="1" applyProtection="1">
      <alignment horizontal="center" vertical="top"/>
      <protection locked="0"/>
    </xf>
    <xf numFmtId="0" fontId="2" fillId="0" borderId="2" xfId="1" applyFont="1" applyBorder="1" applyAlignment="1" applyProtection="1">
      <alignment horizontal="left" vertical="top"/>
      <protection locked="0"/>
    </xf>
    <xf numFmtId="0" fontId="2" fillId="0" borderId="2" xfId="1" applyFont="1" applyBorder="1" applyAlignment="1" applyProtection="1">
      <alignment horizontal="center" vertical="top"/>
      <protection locked="0"/>
    </xf>
    <xf numFmtId="0" fontId="5" fillId="0" borderId="1" xfId="1" applyFont="1" applyBorder="1" applyAlignment="1" applyProtection="1">
      <alignment horizontal="center"/>
      <protection locked="0"/>
    </xf>
    <xf numFmtId="0" fontId="9" fillId="0" borderId="26" xfId="1" applyFont="1" applyBorder="1" applyAlignment="1" applyProtection="1">
      <alignment horizontal="left" vertical="top" wrapText="1"/>
      <protection locked="0"/>
    </xf>
    <xf numFmtId="0" fontId="9" fillId="0" borderId="23" xfId="1" applyFont="1" applyBorder="1" applyAlignment="1" applyProtection="1">
      <alignment horizontal="left" vertical="top" wrapText="1"/>
      <protection locked="0"/>
    </xf>
    <xf numFmtId="0" fontId="9" fillId="0" borderId="24" xfId="1" applyFont="1" applyBorder="1" applyAlignment="1" applyProtection="1">
      <alignment horizontal="left" vertical="top" wrapText="1"/>
      <protection locked="0"/>
    </xf>
    <xf numFmtId="0" fontId="9" fillId="0" borderId="25" xfId="1" applyFont="1" applyBorder="1" applyAlignment="1" applyProtection="1">
      <alignment horizontal="left" vertical="top" wrapText="1"/>
      <protection locked="0"/>
    </xf>
    <xf numFmtId="0" fontId="9" fillId="0" borderId="16" xfId="1" applyFont="1" applyBorder="1" applyAlignment="1" applyProtection="1">
      <alignment horizontal="left" wrapText="1"/>
      <protection locked="0"/>
    </xf>
    <xf numFmtId="0" fontId="9" fillId="0" borderId="0" xfId="1" applyFont="1" applyBorder="1" applyAlignment="1" applyProtection="1">
      <alignment horizontal="left" wrapText="1"/>
      <protection locked="0"/>
    </xf>
    <xf numFmtId="0" fontId="9" fillId="0" borderId="13" xfId="1" applyFont="1" applyBorder="1" applyAlignment="1" applyProtection="1">
      <alignment horizontal="left" vertical="top" wrapText="1"/>
      <protection locked="0"/>
    </xf>
    <xf numFmtId="0" fontId="9" fillId="0" borderId="14" xfId="1" applyFont="1" applyBorder="1" applyAlignment="1" applyProtection="1">
      <alignment horizontal="left" vertical="top" wrapText="1"/>
      <protection locked="0"/>
    </xf>
    <xf numFmtId="0" fontId="9" fillId="0" borderId="32" xfId="1" applyFont="1" applyBorder="1" applyAlignment="1" applyProtection="1">
      <alignment horizontal="center" vertical="center" wrapText="1"/>
      <protection locked="0"/>
    </xf>
    <xf numFmtId="0" fontId="9" fillId="0" borderId="16" xfId="1" applyFont="1" applyBorder="1" applyAlignment="1" applyProtection="1">
      <alignment horizontal="center" vertical="center" wrapText="1"/>
      <protection locked="0"/>
    </xf>
    <xf numFmtId="0" fontId="9" fillId="0" borderId="27" xfId="1" applyFont="1" applyBorder="1" applyAlignment="1" applyProtection="1">
      <alignment horizontal="center" vertical="center" wrapText="1"/>
      <protection locked="0"/>
    </xf>
    <xf numFmtId="0" fontId="9" fillId="0" borderId="28" xfId="1" applyFont="1" applyBorder="1" applyAlignment="1" applyProtection="1">
      <alignment horizontal="center" vertical="center" wrapText="1"/>
      <protection locked="0"/>
    </xf>
    <xf numFmtId="0" fontId="19" fillId="0" borderId="14" xfId="1" applyFont="1" applyBorder="1" applyAlignment="1" applyProtection="1">
      <alignment horizontal="left" vertical="center" wrapText="1"/>
      <protection locked="0"/>
    </xf>
    <xf numFmtId="0" fontId="19" fillId="0" borderId="23" xfId="1" applyFont="1" applyBorder="1" applyAlignment="1" applyProtection="1">
      <alignment horizontal="left" vertical="center" wrapText="1"/>
      <protection locked="0"/>
    </xf>
    <xf numFmtId="0" fontId="4" fillId="0" borderId="0" xfId="1" applyFont="1" applyBorder="1" applyAlignment="1" applyProtection="1">
      <alignment horizontal="center"/>
      <protection locked="0"/>
    </xf>
    <xf numFmtId="0" fontId="7" fillId="0" borderId="21" xfId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center" wrapText="1"/>
      <protection locked="0"/>
    </xf>
    <xf numFmtId="0" fontId="7" fillId="0" borderId="17" xfId="1" applyFont="1" applyBorder="1" applyAlignment="1" applyProtection="1">
      <alignment horizontal="center" vertical="center" wrapText="1"/>
      <protection locked="0"/>
    </xf>
    <xf numFmtId="0" fontId="5" fillId="0" borderId="0" xfId="1" applyFont="1" applyAlignment="1" applyProtection="1">
      <alignment horizontal="center"/>
      <protection locked="0"/>
    </xf>
    <xf numFmtId="0" fontId="2" fillId="0" borderId="0" xfId="0" applyFont="1" applyAlignment="1">
      <alignment horizontal="left" vertical="center"/>
    </xf>
  </cellXfs>
  <cellStyles count="2">
    <cellStyle name="Normal" xfId="0" builtinId="0"/>
    <cellStyle name="Normal 2" xfId="1"/>
  </cellStyles>
  <dxfs count="13"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</dxf>
    <dxf>
      <font>
        <color theme="0"/>
      </font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numFmt numFmtId="2" formatCode="0.0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133350</xdr:colOff>
      <xdr:row>0</xdr:row>
      <xdr:rowOff>533400</xdr:rowOff>
    </xdr:from>
    <xdr:ext cx="184731" cy="264560"/>
    <xdr:sp macro="" textlink="">
      <xdr:nvSpPr>
        <xdr:cNvPr id="2" name="TextBox 1"/>
        <xdr:cNvSpPr txBox="1"/>
      </xdr:nvSpPr>
      <xdr:spPr>
        <a:xfrm>
          <a:off x="885825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lv-LV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tabSelected="1" zoomScaleNormal="100" workbookViewId="0">
      <selection activeCell="C19" sqref="C19"/>
    </sheetView>
  </sheetViews>
  <sheetFormatPr defaultRowHeight="12.75" x14ac:dyDescent="0.2"/>
  <cols>
    <col min="1" max="1" width="4.5703125" customWidth="1"/>
    <col min="2" max="2" width="8.85546875" customWidth="1"/>
    <col min="3" max="3" width="23.5703125" customWidth="1"/>
    <col min="4" max="4" width="15.7109375" customWidth="1"/>
    <col min="5" max="5" width="14" customWidth="1"/>
    <col min="6" max="6" width="15.28515625" customWidth="1"/>
    <col min="7" max="7" width="18" customWidth="1"/>
    <col min="8" max="8" width="18.28515625" customWidth="1"/>
    <col min="9" max="10" width="17.42578125" customWidth="1"/>
    <col min="11" max="11" width="13.7109375" customWidth="1"/>
    <col min="12" max="12" width="9.140625" customWidth="1"/>
  </cols>
  <sheetData>
    <row r="1" spans="1:15" ht="15.75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4"/>
    </row>
    <row r="2" spans="1:15" ht="16.5" customHeight="1" x14ac:dyDescent="0.25">
      <c r="A2" s="159" t="s">
        <v>98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53"/>
      <c r="M2" s="53"/>
    </row>
    <row r="3" spans="1:15" ht="15.75" customHeight="1" x14ac:dyDescent="0.25">
      <c r="A3" s="159" t="s">
        <v>79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O3" s="20"/>
    </row>
    <row r="4" spans="1:15" ht="17.25" customHeight="1" x14ac:dyDescent="0.25">
      <c r="A4" s="159" t="s">
        <v>80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O4" s="29"/>
    </row>
    <row r="5" spans="1:15" ht="15.75" customHeight="1" x14ac:dyDescent="0.25">
      <c r="A5" s="159" t="s">
        <v>81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60"/>
      <c r="M5" s="60"/>
    </row>
    <row r="6" spans="1:15" ht="15.75" x14ac:dyDescent="0.25">
      <c r="A6" s="163" t="s">
        <v>101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</row>
    <row r="7" spans="1:15" ht="15.75" x14ac:dyDescent="0.2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</row>
    <row r="8" spans="1:15" ht="15.75" customHeight="1" x14ac:dyDescent="0.2">
      <c r="A8" s="139"/>
      <c r="B8" s="139"/>
      <c r="C8" s="139"/>
      <c r="D8" s="139"/>
      <c r="E8" s="15"/>
      <c r="F8" s="139"/>
      <c r="G8" s="139"/>
      <c r="H8" s="139"/>
      <c r="I8" s="139"/>
      <c r="J8" s="139"/>
      <c r="K8" s="4"/>
    </row>
    <row r="9" spans="1:15" x14ac:dyDescent="0.2">
      <c r="A9" s="140" t="s">
        <v>1</v>
      </c>
      <c r="B9" s="140"/>
      <c r="C9" s="140"/>
      <c r="D9" s="140"/>
      <c r="E9" s="15"/>
      <c r="F9" s="140" t="s">
        <v>2</v>
      </c>
      <c r="G9" s="140"/>
      <c r="H9" s="140"/>
      <c r="I9" s="140"/>
      <c r="J9" s="140"/>
      <c r="K9" s="4"/>
    </row>
    <row r="10" spans="1:15" ht="18.75" x14ac:dyDescent="0.3">
      <c r="A10" s="162" t="s">
        <v>27</v>
      </c>
      <c r="B10" s="162"/>
      <c r="C10" s="162"/>
      <c r="D10" s="162"/>
      <c r="E10" s="162"/>
      <c r="F10" s="162"/>
      <c r="G10" s="162"/>
      <c r="H10" s="162"/>
      <c r="I10" s="162"/>
      <c r="J10" s="162"/>
      <c r="K10" s="2"/>
    </row>
    <row r="11" spans="1:15" ht="18.75" x14ac:dyDescent="0.3">
      <c r="A11" s="142" t="s">
        <v>28</v>
      </c>
      <c r="B11" s="143"/>
      <c r="C11" s="143"/>
      <c r="D11" s="143"/>
      <c r="E11" s="143"/>
      <c r="F11" s="143"/>
      <c r="G11" s="143"/>
      <c r="H11" s="16"/>
      <c r="I11" s="63"/>
      <c r="J11" s="6"/>
    </row>
    <row r="12" spans="1:15" ht="15.75" x14ac:dyDescent="0.25">
      <c r="A12" s="3" t="s">
        <v>3</v>
      </c>
      <c r="B12" s="9"/>
      <c r="C12" s="9"/>
      <c r="D12" s="141" t="s">
        <v>4</v>
      </c>
      <c r="E12" s="141"/>
      <c r="F12" s="164"/>
      <c r="G12" s="164"/>
      <c r="H12" s="164"/>
      <c r="I12" s="11"/>
      <c r="J12" s="86"/>
      <c r="K12" s="11"/>
    </row>
    <row r="13" spans="1:15" ht="14.25" customHeight="1" x14ac:dyDescent="0.3">
      <c r="A13" s="1"/>
      <c r="B13" s="10"/>
      <c r="C13" s="13" t="s">
        <v>5</v>
      </c>
      <c r="D13" s="12"/>
      <c r="E13" s="17"/>
      <c r="F13" s="165" t="s">
        <v>6</v>
      </c>
      <c r="G13" s="165"/>
      <c r="H13" s="165"/>
      <c r="I13" s="87" t="s">
        <v>102</v>
      </c>
      <c r="J13" s="87"/>
      <c r="K13" s="87"/>
    </row>
    <row r="14" spans="1:15" ht="13.5" thickBot="1" x14ac:dyDescent="0.25">
      <c r="A14" s="1"/>
      <c r="B14" s="1"/>
      <c r="C14" s="1"/>
      <c r="D14" s="1"/>
      <c r="E14" s="1"/>
      <c r="F14" s="1"/>
      <c r="G14" s="23"/>
      <c r="H14" s="1"/>
      <c r="I14" s="87" t="s">
        <v>103</v>
      </c>
      <c r="J14" s="88"/>
      <c r="K14" s="88"/>
    </row>
    <row r="15" spans="1:15" ht="54.75" customHeight="1" thickBot="1" x14ac:dyDescent="0.25">
      <c r="A15" s="146" t="s">
        <v>7</v>
      </c>
      <c r="B15" s="148" t="s">
        <v>29</v>
      </c>
      <c r="C15" s="150" t="s">
        <v>30</v>
      </c>
      <c r="D15" s="146" t="s">
        <v>54</v>
      </c>
      <c r="E15" s="160" t="s">
        <v>31</v>
      </c>
      <c r="F15" s="160" t="s">
        <v>32</v>
      </c>
      <c r="G15" s="160" t="s">
        <v>58</v>
      </c>
      <c r="H15" s="160" t="s">
        <v>59</v>
      </c>
      <c r="I15" s="144" t="s">
        <v>97</v>
      </c>
      <c r="J15" s="145"/>
      <c r="K15" s="160" t="s">
        <v>60</v>
      </c>
    </row>
    <row r="16" spans="1:15" ht="69" customHeight="1" thickBot="1" x14ac:dyDescent="0.25">
      <c r="A16" s="147"/>
      <c r="B16" s="149"/>
      <c r="C16" s="151"/>
      <c r="D16" s="147"/>
      <c r="E16" s="161"/>
      <c r="F16" s="161"/>
      <c r="G16" s="161"/>
      <c r="H16" s="161"/>
      <c r="I16" s="44" t="s">
        <v>76</v>
      </c>
      <c r="J16" s="48" t="s">
        <v>77</v>
      </c>
      <c r="K16" s="161"/>
    </row>
    <row r="17" spans="1:11" ht="15.75" thickBot="1" x14ac:dyDescent="0.25">
      <c r="A17" s="40" t="s">
        <v>8</v>
      </c>
      <c r="B17" s="41" t="s">
        <v>9</v>
      </c>
      <c r="C17" s="42" t="s">
        <v>10</v>
      </c>
      <c r="D17" s="42" t="s">
        <v>11</v>
      </c>
      <c r="E17" s="40" t="s">
        <v>12</v>
      </c>
      <c r="F17" s="43" t="s">
        <v>13</v>
      </c>
      <c r="G17" s="48" t="s">
        <v>14</v>
      </c>
      <c r="H17" s="43" t="s">
        <v>15</v>
      </c>
      <c r="I17" s="71" t="s">
        <v>16</v>
      </c>
      <c r="J17" s="43" t="s">
        <v>17</v>
      </c>
      <c r="K17" s="43" t="s">
        <v>18</v>
      </c>
    </row>
    <row r="18" spans="1:11" ht="13.5" thickBot="1" x14ac:dyDescent="0.25">
      <c r="A18" s="135" t="s">
        <v>19</v>
      </c>
      <c r="B18" s="136"/>
      <c r="C18" s="137"/>
      <c r="D18" s="136"/>
      <c r="E18" s="136"/>
      <c r="F18" s="138"/>
      <c r="G18" s="68" t="s">
        <v>47</v>
      </c>
      <c r="H18" s="46" t="s">
        <v>46</v>
      </c>
      <c r="I18" s="72" t="s">
        <v>85</v>
      </c>
      <c r="J18" s="47" t="s">
        <v>99</v>
      </c>
      <c r="K18" s="46" t="s">
        <v>56</v>
      </c>
    </row>
    <row r="19" spans="1:11" x14ac:dyDescent="0.2">
      <c r="A19" s="38">
        <v>1</v>
      </c>
      <c r="B19" s="121"/>
      <c r="C19" s="125"/>
      <c r="D19" s="123"/>
      <c r="E19" s="59"/>
      <c r="F19" s="59"/>
      <c r="G19" s="69">
        <f t="shared" ref="G19:G24" si="0">IF(D19-F19&gt;=0,D19-F19,0)</f>
        <v>0</v>
      </c>
      <c r="H19" s="70">
        <f>G19*E19</f>
        <v>0</v>
      </c>
      <c r="I19" s="52">
        <f>ROUND(88/1000*H19, 2)</f>
        <v>0</v>
      </c>
      <c r="J19" s="52">
        <f>ROUND(95.2/1000*H19, 2)</f>
        <v>0</v>
      </c>
      <c r="K19" s="54">
        <f>ROUND(J19-I19, 2)</f>
        <v>0</v>
      </c>
    </row>
    <row r="20" spans="1:11" x14ac:dyDescent="0.2">
      <c r="A20" s="39">
        <v>2</v>
      </c>
      <c r="B20" s="122"/>
      <c r="C20" s="126"/>
      <c r="D20" s="124"/>
      <c r="E20" s="58"/>
      <c r="F20" s="58"/>
      <c r="G20" s="69">
        <f t="shared" si="0"/>
        <v>0</v>
      </c>
      <c r="H20" s="70">
        <f t="shared" ref="H20:H24" si="1">G20*E20</f>
        <v>0</v>
      </c>
      <c r="I20" s="52">
        <f t="shared" ref="I20:I24" si="2">ROUND(88/1000*H20, 2)</f>
        <v>0</v>
      </c>
      <c r="J20" s="52">
        <f t="shared" ref="J20:J24" si="3">ROUND(95.2/1000*H20, 2)</f>
        <v>0</v>
      </c>
      <c r="K20" s="54">
        <f t="shared" ref="K20:K24" si="4">ROUND(J20-I20, 2)</f>
        <v>0</v>
      </c>
    </row>
    <row r="21" spans="1:11" x14ac:dyDescent="0.2">
      <c r="A21" s="39">
        <v>3</v>
      </c>
      <c r="B21" s="122"/>
      <c r="C21" s="126"/>
      <c r="D21" s="124"/>
      <c r="E21" s="58"/>
      <c r="F21" s="58"/>
      <c r="G21" s="69">
        <f t="shared" si="0"/>
        <v>0</v>
      </c>
      <c r="H21" s="70">
        <f t="shared" si="1"/>
        <v>0</v>
      </c>
      <c r="I21" s="52">
        <f t="shared" si="2"/>
        <v>0</v>
      </c>
      <c r="J21" s="52">
        <f t="shared" si="3"/>
        <v>0</v>
      </c>
      <c r="K21" s="54">
        <f>ROUND(J21-I21, 2)</f>
        <v>0</v>
      </c>
    </row>
    <row r="22" spans="1:11" x14ac:dyDescent="0.2">
      <c r="A22" s="39">
        <v>4</v>
      </c>
      <c r="B22" s="122"/>
      <c r="C22" s="126"/>
      <c r="D22" s="124"/>
      <c r="E22" s="58"/>
      <c r="F22" s="58"/>
      <c r="G22" s="69">
        <f t="shared" si="0"/>
        <v>0</v>
      </c>
      <c r="H22" s="70">
        <f t="shared" si="1"/>
        <v>0</v>
      </c>
      <c r="I22" s="52">
        <f t="shared" si="2"/>
        <v>0</v>
      </c>
      <c r="J22" s="52">
        <f t="shared" si="3"/>
        <v>0</v>
      </c>
      <c r="K22" s="54">
        <f t="shared" si="4"/>
        <v>0</v>
      </c>
    </row>
    <row r="23" spans="1:11" x14ac:dyDescent="0.2">
      <c r="A23" s="39">
        <v>5</v>
      </c>
      <c r="B23" s="122"/>
      <c r="C23" s="126"/>
      <c r="D23" s="124"/>
      <c r="E23" s="58"/>
      <c r="F23" s="58"/>
      <c r="G23" s="69">
        <f t="shared" si="0"/>
        <v>0</v>
      </c>
      <c r="H23" s="70">
        <f t="shared" si="1"/>
        <v>0</v>
      </c>
      <c r="I23" s="52">
        <f t="shared" si="2"/>
        <v>0</v>
      </c>
      <c r="J23" s="52">
        <f t="shared" si="3"/>
        <v>0</v>
      </c>
      <c r="K23" s="54">
        <f t="shared" si="4"/>
        <v>0</v>
      </c>
    </row>
    <row r="24" spans="1:11" ht="13.5" thickBot="1" x14ac:dyDescent="0.25">
      <c r="A24" s="39">
        <v>6</v>
      </c>
      <c r="B24" s="122"/>
      <c r="C24" s="127"/>
      <c r="D24" s="124"/>
      <c r="E24" s="58"/>
      <c r="F24" s="58"/>
      <c r="G24" s="69">
        <f t="shared" si="0"/>
        <v>0</v>
      </c>
      <c r="H24" s="70">
        <f t="shared" si="1"/>
        <v>0</v>
      </c>
      <c r="I24" s="52">
        <f t="shared" si="2"/>
        <v>0</v>
      </c>
      <c r="J24" s="52">
        <f t="shared" si="3"/>
        <v>0</v>
      </c>
      <c r="K24" s="54">
        <f t="shared" si="4"/>
        <v>0</v>
      </c>
    </row>
    <row r="25" spans="1:11" ht="13.5" thickBot="1" x14ac:dyDescent="0.25">
      <c r="A25" s="154" t="s">
        <v>33</v>
      </c>
      <c r="B25" s="155"/>
      <c r="C25" s="156"/>
      <c r="D25" s="90">
        <f>SUM(D19:D24)</f>
        <v>0</v>
      </c>
      <c r="E25" s="92" t="s">
        <v>20</v>
      </c>
      <c r="F25" s="91">
        <f t="shared" ref="F25:K25" si="5">SUM(F19:F24)</f>
        <v>0</v>
      </c>
      <c r="G25" s="89">
        <f t="shared" si="5"/>
        <v>0</v>
      </c>
      <c r="H25" s="55">
        <f t="shared" si="5"/>
        <v>0</v>
      </c>
      <c r="I25" s="74">
        <f t="shared" si="5"/>
        <v>0</v>
      </c>
      <c r="J25" s="74">
        <f t="shared" si="5"/>
        <v>0</v>
      </c>
      <c r="K25" s="74">
        <f t="shared" si="5"/>
        <v>0</v>
      </c>
    </row>
    <row r="26" spans="1:11" x14ac:dyDescent="0.2">
      <c r="A26" s="1"/>
      <c r="B26" s="1"/>
      <c r="C26" s="18"/>
      <c r="D26" s="1"/>
      <c r="E26" s="1"/>
      <c r="F26" s="1"/>
      <c r="G26" s="1"/>
      <c r="H26" s="1"/>
      <c r="I26" s="1"/>
      <c r="J26" s="1"/>
      <c r="K26" s="1"/>
    </row>
    <row r="27" spans="1:11" ht="15.75" x14ac:dyDescent="0.25">
      <c r="A27" s="153" t="s">
        <v>21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53"/>
    </row>
    <row r="28" spans="1:11" ht="15.75" x14ac:dyDescent="0.25">
      <c r="A28" s="153" t="s">
        <v>22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53"/>
    </row>
    <row r="29" spans="1:11" ht="12.75" customHeight="1" x14ac:dyDescent="0.25">
      <c r="A29" s="152"/>
      <c r="B29" s="152"/>
      <c r="C29" s="152"/>
      <c r="D29" s="152"/>
      <c r="E29" s="8"/>
      <c r="F29" s="8"/>
      <c r="G29" s="8"/>
      <c r="H29" s="8"/>
      <c r="I29" s="8"/>
      <c r="J29" s="8"/>
      <c r="K29" s="8"/>
    </row>
    <row r="30" spans="1:11" x14ac:dyDescent="0.2">
      <c r="A30" s="140" t="s">
        <v>23</v>
      </c>
      <c r="B30" s="140"/>
      <c r="C30" s="140"/>
      <c r="D30" s="140"/>
      <c r="E30" s="157" t="s">
        <v>24</v>
      </c>
      <c r="F30" s="157"/>
      <c r="G30" s="157"/>
      <c r="H30" s="157"/>
      <c r="I30" s="62"/>
      <c r="J30" s="109" t="s">
        <v>25</v>
      </c>
      <c r="K30" s="109"/>
    </row>
    <row r="31" spans="1:11" ht="13.5" customHeight="1" x14ac:dyDescent="0.25">
      <c r="A31" s="153" t="s">
        <v>26</v>
      </c>
      <c r="B31" s="153"/>
      <c r="C31" s="153"/>
      <c r="D31" s="153"/>
      <c r="E31" s="153"/>
      <c r="F31" s="153"/>
      <c r="G31" s="153"/>
      <c r="H31" s="153"/>
      <c r="I31" s="153"/>
      <c r="J31" s="153"/>
      <c r="K31" s="153"/>
    </row>
    <row r="32" spans="1:11" ht="13.5" customHeight="1" x14ac:dyDescent="0.25">
      <c r="A32" s="152"/>
      <c r="B32" s="152"/>
      <c r="C32" s="152"/>
      <c r="D32" s="152"/>
      <c r="E32" s="8"/>
      <c r="F32" s="8"/>
      <c r="G32" s="8"/>
      <c r="H32" s="8"/>
      <c r="I32" s="8"/>
      <c r="J32" s="8"/>
      <c r="K32" s="8"/>
    </row>
    <row r="33" spans="1:11" x14ac:dyDescent="0.2">
      <c r="A33" s="140" t="s">
        <v>23</v>
      </c>
      <c r="B33" s="140"/>
      <c r="C33" s="140"/>
      <c r="D33" s="140"/>
      <c r="E33" s="157" t="s">
        <v>24</v>
      </c>
      <c r="F33" s="157"/>
      <c r="G33" s="157"/>
      <c r="H33" s="157"/>
      <c r="I33" s="62"/>
      <c r="J33" s="109" t="s">
        <v>25</v>
      </c>
      <c r="K33" s="109"/>
    </row>
    <row r="34" spans="1:11" ht="14.25" customHeight="1" x14ac:dyDescent="0.25">
      <c r="A34" s="152"/>
      <c r="B34" s="152"/>
      <c r="C34" s="152"/>
      <c r="D34" s="152"/>
      <c r="E34" s="8"/>
      <c r="F34" s="8"/>
      <c r="G34" s="8"/>
      <c r="H34" s="8"/>
      <c r="I34" s="8"/>
      <c r="J34" s="8"/>
      <c r="K34" s="8"/>
    </row>
    <row r="35" spans="1:11" x14ac:dyDescent="0.2">
      <c r="A35" s="140" t="s">
        <v>23</v>
      </c>
      <c r="B35" s="140"/>
      <c r="C35" s="140"/>
      <c r="D35" s="140"/>
      <c r="E35" s="157" t="s">
        <v>24</v>
      </c>
      <c r="F35" s="157"/>
      <c r="G35" s="157"/>
      <c r="H35" s="157"/>
      <c r="I35" s="62"/>
      <c r="J35" s="109" t="s">
        <v>25</v>
      </c>
      <c r="K35" s="109"/>
    </row>
    <row r="36" spans="1:11" ht="11.25" customHeight="1" x14ac:dyDescent="0.25">
      <c r="A36" s="152"/>
      <c r="B36" s="152"/>
      <c r="C36" s="152"/>
      <c r="D36" s="152"/>
      <c r="E36" s="8"/>
      <c r="F36" s="8"/>
      <c r="G36" s="8"/>
      <c r="H36" s="8"/>
      <c r="I36" s="8"/>
      <c r="J36" s="8"/>
      <c r="K36" s="8"/>
    </row>
    <row r="37" spans="1:11" x14ac:dyDescent="0.2">
      <c r="A37" s="140" t="s">
        <v>23</v>
      </c>
      <c r="B37" s="140"/>
      <c r="C37" s="140"/>
      <c r="D37" s="140"/>
      <c r="E37" s="157" t="s">
        <v>24</v>
      </c>
      <c r="F37" s="157"/>
      <c r="G37" s="157"/>
      <c r="H37" s="157"/>
      <c r="I37" s="62"/>
      <c r="J37" s="109" t="s">
        <v>25</v>
      </c>
      <c r="K37" s="109"/>
    </row>
  </sheetData>
  <mergeCells count="42">
    <mergeCell ref="A1:J1"/>
    <mergeCell ref="A2:K2"/>
    <mergeCell ref="A3:K3"/>
    <mergeCell ref="K15:K16"/>
    <mergeCell ref="A8:D8"/>
    <mergeCell ref="F9:J9"/>
    <mergeCell ref="A10:J10"/>
    <mergeCell ref="E15:E16"/>
    <mergeCell ref="F15:F16"/>
    <mergeCell ref="G15:G16"/>
    <mergeCell ref="H15:H16"/>
    <mergeCell ref="A6:K6"/>
    <mergeCell ref="A4:K4"/>
    <mergeCell ref="A5:K5"/>
    <mergeCell ref="F12:H12"/>
    <mergeCell ref="F13:H13"/>
    <mergeCell ref="A36:D36"/>
    <mergeCell ref="A33:D33"/>
    <mergeCell ref="A37:D37"/>
    <mergeCell ref="A34:D34"/>
    <mergeCell ref="E37:H37"/>
    <mergeCell ref="E33:H33"/>
    <mergeCell ref="A35:D35"/>
    <mergeCell ref="E35:H35"/>
    <mergeCell ref="A32:D32"/>
    <mergeCell ref="A27:K27"/>
    <mergeCell ref="A25:C25"/>
    <mergeCell ref="A29:D29"/>
    <mergeCell ref="A28:K28"/>
    <mergeCell ref="A30:D30"/>
    <mergeCell ref="E30:H30"/>
    <mergeCell ref="A31:K31"/>
    <mergeCell ref="A18:F18"/>
    <mergeCell ref="F8:J8"/>
    <mergeCell ref="A9:D9"/>
    <mergeCell ref="D12:E12"/>
    <mergeCell ref="A11:G11"/>
    <mergeCell ref="I15:J15"/>
    <mergeCell ref="A15:A16"/>
    <mergeCell ref="B15:B16"/>
    <mergeCell ref="C15:C16"/>
    <mergeCell ref="D15:D16"/>
  </mergeCells>
  <conditionalFormatting sqref="G19:K24">
    <cfRule type="cellIs" dxfId="12" priority="6" stopIfTrue="1" operator="equal">
      <formula>0</formula>
    </cfRule>
  </conditionalFormatting>
  <printOptions horizontalCentered="1"/>
  <pageMargins left="0" right="0.6692913385826772" top="0.94488188976377963" bottom="0.78740157480314965" header="0.31496062992125984" footer="0"/>
  <pageSetup paperSize="9" scale="83" fitToHeight="0" orientation="landscape" r:id="rId1"/>
  <headerFooter>
    <oddHeader>&amp;R&amp;8 &amp;"Times New Roman,Regular"&amp;10 2.pielikums&amp;8 
metodiskajam materiālam par tabakas izstrādājumu inventarizāciju un akcīzes nodokļa 
starpības summas aprēķināšanu saistībā ar akcīzes nodokļa likmes maiņu 2020.gada 1.janvārī</oddHeader>
    <firstHeader>&amp;R&amp;8 2.pielikums metodiskajam materiālam par tabakas izstrādājumu
inventarizāciju un akcīzes nodokļa starpības summas aprēķināšanu
saistībā ar akcīzes nodokļa likmes maiņu 2011.gada 1.jūlijā</first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zoomScaleNormal="100" workbookViewId="0">
      <selection activeCell="A15" sqref="A15"/>
    </sheetView>
  </sheetViews>
  <sheetFormatPr defaultRowHeight="12.75" x14ac:dyDescent="0.2"/>
  <cols>
    <col min="1" max="1" width="5.28515625" style="32" customWidth="1"/>
    <col min="2" max="2" width="9" style="32" customWidth="1"/>
    <col min="3" max="3" width="21.5703125" style="32" customWidth="1"/>
    <col min="4" max="4" width="11.85546875" style="32" customWidth="1"/>
    <col min="5" max="5" width="10.42578125" style="32" customWidth="1"/>
    <col min="6" max="6" width="15.28515625" style="32" customWidth="1"/>
    <col min="7" max="7" width="12.85546875" style="32" customWidth="1"/>
    <col min="8" max="11" width="18.42578125" style="32" customWidth="1"/>
    <col min="12" max="12" width="10.28515625" style="32" customWidth="1"/>
    <col min="13" max="13" width="12.5703125" style="32" customWidth="1"/>
    <col min="14" max="16384" width="9.140625" style="32"/>
  </cols>
  <sheetData>
    <row r="1" spans="1:13" ht="15.75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4"/>
      <c r="L1" s="14"/>
    </row>
    <row r="2" spans="1:13" ht="15.75" customHeight="1" x14ac:dyDescent="0.25">
      <c r="A2" s="159" t="s">
        <v>100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08"/>
      <c r="M2" s="108"/>
    </row>
    <row r="3" spans="1:13" ht="18" customHeight="1" x14ac:dyDescent="0.25">
      <c r="A3" s="159" t="s">
        <v>79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66"/>
      <c r="M3" s="166"/>
    </row>
    <row r="4" spans="1:13" ht="18" customHeight="1" x14ac:dyDescent="0.25">
      <c r="A4" s="159" t="s">
        <v>80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07"/>
      <c r="M4" s="107"/>
    </row>
    <row r="5" spans="1:13" ht="15.75" customHeight="1" x14ac:dyDescent="0.25">
      <c r="A5" s="159" t="s">
        <v>81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08"/>
      <c r="M5" s="108"/>
    </row>
    <row r="6" spans="1:13" ht="18" customHeight="1" x14ac:dyDescent="0.25">
      <c r="A6" s="163" t="s">
        <v>101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06"/>
      <c r="M6" s="106"/>
    </row>
    <row r="7" spans="1:13" ht="13.5" customHeight="1" x14ac:dyDescent="0.2">
      <c r="A7" s="139"/>
      <c r="B7" s="139"/>
      <c r="C7" s="139"/>
      <c r="D7" s="139"/>
      <c r="E7" s="15"/>
      <c r="F7" s="139"/>
      <c r="G7" s="139"/>
      <c r="H7" s="139"/>
      <c r="I7" s="139"/>
      <c r="J7" s="139"/>
      <c r="K7" s="4"/>
      <c r="L7" s="4"/>
    </row>
    <row r="8" spans="1:13" x14ac:dyDescent="0.2">
      <c r="A8" s="140" t="s">
        <v>1</v>
      </c>
      <c r="B8" s="140"/>
      <c r="C8" s="140"/>
      <c r="D8" s="140"/>
      <c r="E8" s="15"/>
      <c r="F8" s="140" t="s">
        <v>2</v>
      </c>
      <c r="G8" s="140"/>
      <c r="H8" s="140"/>
      <c r="I8" s="140"/>
      <c r="J8" s="140"/>
      <c r="K8" s="4"/>
      <c r="L8" s="4"/>
    </row>
    <row r="9" spans="1:13" ht="18.75" x14ac:dyDescent="0.3">
      <c r="A9" s="162" t="s">
        <v>34</v>
      </c>
      <c r="B9" s="162"/>
      <c r="C9" s="162"/>
      <c r="D9" s="162"/>
      <c r="E9" s="162"/>
      <c r="F9" s="162"/>
      <c r="G9" s="162"/>
      <c r="H9" s="162"/>
      <c r="I9" s="162"/>
      <c r="J9" s="162"/>
      <c r="K9" s="2"/>
      <c r="L9" s="2"/>
    </row>
    <row r="10" spans="1:13" ht="18.75" x14ac:dyDescent="0.3">
      <c r="A10" s="142" t="s">
        <v>28</v>
      </c>
      <c r="B10" s="172"/>
      <c r="C10" s="172"/>
      <c r="D10" s="172"/>
      <c r="E10" s="172"/>
      <c r="F10" s="172"/>
      <c r="G10" s="172"/>
      <c r="H10" s="16"/>
      <c r="I10" s="63"/>
    </row>
    <row r="11" spans="1:13" ht="15" customHeight="1" x14ac:dyDescent="0.3">
      <c r="A11" s="67"/>
      <c r="B11" s="67"/>
      <c r="C11" s="67"/>
      <c r="D11" s="67"/>
      <c r="E11" s="67"/>
      <c r="F11" s="67"/>
      <c r="G11" s="67"/>
      <c r="H11" s="67"/>
      <c r="I11" s="67"/>
    </row>
    <row r="12" spans="1:13" ht="15.75" x14ac:dyDescent="0.25">
      <c r="A12" s="3" t="s">
        <v>3</v>
      </c>
      <c r="B12" s="9"/>
      <c r="C12" s="9"/>
      <c r="D12" s="141" t="s">
        <v>4</v>
      </c>
      <c r="E12" s="141"/>
      <c r="F12" s="164"/>
      <c r="G12" s="164"/>
      <c r="H12" s="164"/>
      <c r="I12" s="11"/>
      <c r="J12" s="86"/>
      <c r="K12" s="11"/>
    </row>
    <row r="13" spans="1:13" ht="15.75" customHeight="1" x14ac:dyDescent="0.3">
      <c r="A13" s="4"/>
      <c r="B13" s="10"/>
      <c r="C13" s="13" t="s">
        <v>5</v>
      </c>
      <c r="D13" s="12"/>
      <c r="E13" s="17"/>
      <c r="F13" s="165" t="s">
        <v>6</v>
      </c>
      <c r="G13" s="165"/>
      <c r="H13" s="165"/>
      <c r="I13" s="87" t="s">
        <v>104</v>
      </c>
      <c r="J13" s="87"/>
      <c r="K13" s="87"/>
    </row>
    <row r="14" spans="1:13" ht="15.75" customHeight="1" thickBot="1" x14ac:dyDescent="0.25">
      <c r="A14" s="4"/>
      <c r="B14" s="4"/>
      <c r="C14" s="4"/>
      <c r="D14" s="4"/>
      <c r="E14" s="4"/>
      <c r="F14" s="23"/>
      <c r="G14" s="23"/>
      <c r="H14" s="23"/>
      <c r="I14" s="87" t="s">
        <v>105</v>
      </c>
      <c r="J14" s="88"/>
      <c r="K14" s="88"/>
      <c r="M14" s="4"/>
    </row>
    <row r="15" spans="1:13" ht="103.5" customHeight="1" thickBot="1" x14ac:dyDescent="0.25">
      <c r="A15" s="40" t="s">
        <v>7</v>
      </c>
      <c r="B15" s="41" t="s">
        <v>29</v>
      </c>
      <c r="C15" s="42" t="s">
        <v>35</v>
      </c>
      <c r="D15" s="40" t="s">
        <v>55</v>
      </c>
      <c r="E15" s="43" t="s">
        <v>36</v>
      </c>
      <c r="F15" s="48" t="s">
        <v>48</v>
      </c>
      <c r="G15" s="43" t="s">
        <v>58</v>
      </c>
      <c r="H15" s="80" t="s">
        <v>61</v>
      </c>
      <c r="I15" s="43" t="s">
        <v>95</v>
      </c>
      <c r="J15" s="44" t="s">
        <v>96</v>
      </c>
      <c r="K15" s="43" t="s">
        <v>60</v>
      </c>
    </row>
    <row r="16" spans="1:13" ht="15.75" thickBot="1" x14ac:dyDescent="0.25">
      <c r="A16" s="40" t="s">
        <v>8</v>
      </c>
      <c r="B16" s="41" t="s">
        <v>9</v>
      </c>
      <c r="C16" s="42" t="s">
        <v>10</v>
      </c>
      <c r="D16" s="42" t="s">
        <v>11</v>
      </c>
      <c r="E16" s="40" t="s">
        <v>12</v>
      </c>
      <c r="F16" s="48" t="s">
        <v>13</v>
      </c>
      <c r="G16" s="43" t="s">
        <v>14</v>
      </c>
      <c r="H16" s="80" t="s">
        <v>15</v>
      </c>
      <c r="I16" s="64" t="s">
        <v>16</v>
      </c>
      <c r="J16" s="44" t="s">
        <v>17</v>
      </c>
      <c r="K16" s="43" t="s">
        <v>18</v>
      </c>
    </row>
    <row r="17" spans="1:13" ht="13.5" thickBot="1" x14ac:dyDescent="0.25">
      <c r="A17" s="135" t="s">
        <v>19</v>
      </c>
      <c r="B17" s="169"/>
      <c r="C17" s="170"/>
      <c r="D17" s="169"/>
      <c r="E17" s="169"/>
      <c r="F17" s="171"/>
      <c r="G17" s="46" t="s">
        <v>47</v>
      </c>
      <c r="H17" s="81" t="s">
        <v>46</v>
      </c>
      <c r="I17" s="65" t="s">
        <v>86</v>
      </c>
      <c r="J17" s="79" t="s">
        <v>106</v>
      </c>
      <c r="K17" s="46" t="s">
        <v>56</v>
      </c>
    </row>
    <row r="18" spans="1:13" x14ac:dyDescent="0.2">
      <c r="A18" s="38">
        <v>1</v>
      </c>
      <c r="B18" s="121"/>
      <c r="C18" s="125"/>
      <c r="D18" s="123"/>
      <c r="E18" s="59"/>
      <c r="F18" s="77"/>
      <c r="G18" s="70">
        <f>IF(D18-F18&gt;=0,D18-F18,0)</f>
        <v>0</v>
      </c>
      <c r="H18" s="82">
        <f>ROUND(G18*E18, 0)</f>
        <v>0</v>
      </c>
      <c r="I18" s="54">
        <f>ROUND(70/1000*H18, 2)</f>
        <v>0</v>
      </c>
      <c r="J18" s="84">
        <f>ROUND(75/1000*H18, 2)</f>
        <v>0</v>
      </c>
      <c r="K18" s="54">
        <f>ROUND(J18-I18, 2)</f>
        <v>0</v>
      </c>
    </row>
    <row r="19" spans="1:13" x14ac:dyDescent="0.2">
      <c r="A19" s="39">
        <v>2</v>
      </c>
      <c r="B19" s="122"/>
      <c r="C19" s="126"/>
      <c r="D19" s="123"/>
      <c r="E19" s="59"/>
      <c r="F19" s="66"/>
      <c r="G19" s="70">
        <f t="shared" ref="G19:G23" si="0">IF(D19-F19&gt;=0,D19-F19,0)</f>
        <v>0</v>
      </c>
      <c r="H19" s="82">
        <f t="shared" ref="H19:H23" si="1">ROUND(G19*E19, 0)</f>
        <v>0</v>
      </c>
      <c r="I19" s="54">
        <f t="shared" ref="I19:I23" si="2">ROUND(70/1000*H19, 2)</f>
        <v>0</v>
      </c>
      <c r="J19" s="84">
        <f t="shared" ref="J19:J23" si="3">ROUND(75/1000*H19, 2)</f>
        <v>0</v>
      </c>
      <c r="K19" s="54">
        <f t="shared" ref="K19:K23" si="4">ROUND(J19-I19, 2)</f>
        <v>0</v>
      </c>
    </row>
    <row r="20" spans="1:13" x14ac:dyDescent="0.2">
      <c r="A20" s="39">
        <v>3</v>
      </c>
      <c r="B20" s="122"/>
      <c r="C20" s="126"/>
      <c r="D20" s="123"/>
      <c r="E20" s="59"/>
      <c r="F20" s="66"/>
      <c r="G20" s="70">
        <f t="shared" si="0"/>
        <v>0</v>
      </c>
      <c r="H20" s="82">
        <f t="shared" si="1"/>
        <v>0</v>
      </c>
      <c r="I20" s="54">
        <f t="shared" si="2"/>
        <v>0</v>
      </c>
      <c r="J20" s="84">
        <f t="shared" si="3"/>
        <v>0</v>
      </c>
      <c r="K20" s="54">
        <f t="shared" si="4"/>
        <v>0</v>
      </c>
    </row>
    <row r="21" spans="1:13" x14ac:dyDescent="0.2">
      <c r="A21" s="39">
        <v>4</v>
      </c>
      <c r="B21" s="122"/>
      <c r="C21" s="126"/>
      <c r="D21" s="123"/>
      <c r="E21" s="59"/>
      <c r="F21" s="66"/>
      <c r="G21" s="70">
        <f t="shared" si="0"/>
        <v>0</v>
      </c>
      <c r="H21" s="82">
        <f t="shared" si="1"/>
        <v>0</v>
      </c>
      <c r="I21" s="54">
        <f t="shared" si="2"/>
        <v>0</v>
      </c>
      <c r="J21" s="84">
        <f t="shared" si="3"/>
        <v>0</v>
      </c>
      <c r="K21" s="54">
        <f t="shared" si="4"/>
        <v>0</v>
      </c>
    </row>
    <row r="22" spans="1:13" x14ac:dyDescent="0.2">
      <c r="A22" s="39">
        <v>5</v>
      </c>
      <c r="B22" s="122"/>
      <c r="C22" s="126"/>
      <c r="D22" s="123"/>
      <c r="E22" s="59"/>
      <c r="F22" s="66"/>
      <c r="G22" s="70">
        <f t="shared" si="0"/>
        <v>0</v>
      </c>
      <c r="H22" s="82">
        <f t="shared" si="1"/>
        <v>0</v>
      </c>
      <c r="I22" s="54">
        <f t="shared" si="2"/>
        <v>0</v>
      </c>
      <c r="J22" s="84">
        <f t="shared" si="3"/>
        <v>0</v>
      </c>
      <c r="K22" s="54">
        <f t="shared" si="4"/>
        <v>0</v>
      </c>
    </row>
    <row r="23" spans="1:13" ht="13.5" thickBot="1" x14ac:dyDescent="0.25">
      <c r="A23" s="39">
        <v>6</v>
      </c>
      <c r="B23" s="122"/>
      <c r="C23" s="127"/>
      <c r="D23" s="123"/>
      <c r="E23" s="59"/>
      <c r="F23" s="66"/>
      <c r="G23" s="70">
        <f t="shared" si="0"/>
        <v>0</v>
      </c>
      <c r="H23" s="82">
        <f t="shared" si="1"/>
        <v>0</v>
      </c>
      <c r="I23" s="54">
        <f t="shared" si="2"/>
        <v>0</v>
      </c>
      <c r="J23" s="84">
        <f t="shared" si="3"/>
        <v>0</v>
      </c>
      <c r="K23" s="54">
        <f t="shared" si="4"/>
        <v>0</v>
      </c>
    </row>
    <row r="24" spans="1:13" ht="13.5" thickBot="1" x14ac:dyDescent="0.25">
      <c r="A24" s="154" t="s">
        <v>33</v>
      </c>
      <c r="B24" s="167"/>
      <c r="C24" s="168"/>
      <c r="D24" s="55">
        <f>SUM(D18:D23)</f>
        <v>0</v>
      </c>
      <c r="E24" s="49" t="s">
        <v>20</v>
      </c>
      <c r="F24" s="78">
        <f t="shared" ref="F24:K24" si="5">SUM(F18:F23)</f>
        <v>0</v>
      </c>
      <c r="G24" s="55">
        <f t="shared" si="5"/>
        <v>0</v>
      </c>
      <c r="H24" s="83">
        <f t="shared" si="5"/>
        <v>0</v>
      </c>
      <c r="I24" s="74">
        <f t="shared" si="5"/>
        <v>0</v>
      </c>
      <c r="J24" s="73">
        <f t="shared" si="5"/>
        <v>0</v>
      </c>
      <c r="K24" s="37">
        <f t="shared" si="5"/>
        <v>0</v>
      </c>
    </row>
    <row r="25" spans="1:13" x14ac:dyDescent="0.2">
      <c r="A25" s="4"/>
      <c r="B25" s="4"/>
      <c r="C25" s="4"/>
      <c r="D25" s="4"/>
      <c r="E25" s="4"/>
      <c r="F25" s="4"/>
      <c r="G25" s="33"/>
      <c r="H25" s="34"/>
      <c r="I25" s="34"/>
      <c r="J25" s="34"/>
      <c r="K25" s="34"/>
      <c r="L25" s="23"/>
      <c r="M25" s="33"/>
    </row>
    <row r="26" spans="1:13" ht="12.75" customHeight="1" x14ac:dyDescent="0.25">
      <c r="A26" s="105" t="s">
        <v>21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</row>
    <row r="27" spans="1:13" ht="15.75" x14ac:dyDescent="0.25">
      <c r="A27" s="105" t="s">
        <v>22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</row>
    <row r="28" spans="1:13" ht="12.75" customHeight="1" x14ac:dyDescent="0.25">
      <c r="A28" s="152"/>
      <c r="B28" s="152"/>
      <c r="C28" s="152"/>
      <c r="D28" s="152"/>
      <c r="E28" s="8"/>
      <c r="F28" s="8"/>
      <c r="G28" s="8"/>
      <c r="H28" s="8"/>
      <c r="I28" s="8"/>
      <c r="J28" s="8"/>
      <c r="K28" s="8"/>
    </row>
    <row r="29" spans="1:13" x14ac:dyDescent="0.2">
      <c r="A29" s="140" t="s">
        <v>23</v>
      </c>
      <c r="B29" s="140"/>
      <c r="C29" s="140"/>
      <c r="D29" s="140"/>
      <c r="E29" s="157" t="s">
        <v>24</v>
      </c>
      <c r="F29" s="157"/>
      <c r="G29" s="157"/>
      <c r="H29" s="157"/>
      <c r="I29" s="62"/>
      <c r="J29" s="109" t="s">
        <v>25</v>
      </c>
      <c r="K29" s="109"/>
    </row>
    <row r="30" spans="1:13" ht="15.75" x14ac:dyDescent="0.25">
      <c r="A30" s="105" t="s">
        <v>26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05"/>
    </row>
    <row r="31" spans="1:13" ht="15.75" x14ac:dyDescent="0.25">
      <c r="A31" s="152"/>
      <c r="B31" s="152"/>
      <c r="C31" s="152"/>
      <c r="D31" s="152"/>
      <c r="E31" s="8"/>
      <c r="F31" s="8"/>
      <c r="G31" s="8"/>
      <c r="H31" s="8"/>
      <c r="I31" s="8"/>
      <c r="J31" s="8"/>
      <c r="K31" s="8"/>
    </row>
    <row r="32" spans="1:13" x14ac:dyDescent="0.2">
      <c r="A32" s="140" t="s">
        <v>23</v>
      </c>
      <c r="B32" s="140"/>
      <c r="C32" s="140"/>
      <c r="D32" s="140"/>
      <c r="E32" s="157" t="s">
        <v>24</v>
      </c>
      <c r="F32" s="157"/>
      <c r="G32" s="157"/>
      <c r="H32" s="157"/>
      <c r="I32" s="62"/>
      <c r="J32" s="109" t="s">
        <v>25</v>
      </c>
      <c r="K32" s="109"/>
    </row>
    <row r="33" spans="1:11" ht="12" customHeight="1" x14ac:dyDescent="0.25">
      <c r="A33" s="152"/>
      <c r="B33" s="152"/>
      <c r="C33" s="152"/>
      <c r="D33" s="152"/>
      <c r="E33" s="8"/>
      <c r="F33" s="8"/>
      <c r="G33" s="8"/>
      <c r="H33" s="8"/>
      <c r="I33" s="8"/>
      <c r="J33" s="8"/>
      <c r="K33" s="8"/>
    </row>
    <row r="34" spans="1:11" x14ac:dyDescent="0.2">
      <c r="A34" s="140" t="s">
        <v>23</v>
      </c>
      <c r="B34" s="140"/>
      <c r="C34" s="140"/>
      <c r="D34" s="140"/>
      <c r="E34" s="157" t="s">
        <v>24</v>
      </c>
      <c r="F34" s="157"/>
      <c r="G34" s="157"/>
      <c r="H34" s="157"/>
      <c r="I34" s="62"/>
      <c r="J34" s="109" t="s">
        <v>25</v>
      </c>
      <c r="K34" s="109"/>
    </row>
    <row r="35" spans="1:11" ht="10.5" customHeight="1" x14ac:dyDescent="0.25">
      <c r="A35" s="152"/>
      <c r="B35" s="152"/>
      <c r="C35" s="152"/>
      <c r="D35" s="152"/>
      <c r="E35" s="8"/>
      <c r="F35" s="8"/>
      <c r="G35" s="8"/>
      <c r="H35" s="8"/>
      <c r="I35" s="8"/>
      <c r="J35" s="8"/>
      <c r="K35" s="8"/>
    </row>
    <row r="36" spans="1:11" x14ac:dyDescent="0.2">
      <c r="A36" s="140" t="s">
        <v>23</v>
      </c>
      <c r="B36" s="140"/>
      <c r="C36" s="140"/>
      <c r="D36" s="140"/>
      <c r="E36" s="157" t="s">
        <v>24</v>
      </c>
      <c r="F36" s="157"/>
      <c r="G36" s="157"/>
      <c r="H36" s="157"/>
      <c r="I36" s="62"/>
      <c r="J36" s="109" t="s">
        <v>25</v>
      </c>
      <c r="K36" s="109"/>
    </row>
  </sheetData>
  <mergeCells count="30">
    <mergeCell ref="A36:D36"/>
    <mergeCell ref="E36:H36"/>
    <mergeCell ref="A33:D33"/>
    <mergeCell ref="A34:D34"/>
    <mergeCell ref="A35:D35"/>
    <mergeCell ref="E34:H34"/>
    <mergeCell ref="A28:D28"/>
    <mergeCell ref="A29:D29"/>
    <mergeCell ref="E29:H29"/>
    <mergeCell ref="A32:D32"/>
    <mergeCell ref="E32:H32"/>
    <mergeCell ref="A31:D31"/>
    <mergeCell ref="A24:C24"/>
    <mergeCell ref="D12:E12"/>
    <mergeCell ref="A7:D7"/>
    <mergeCell ref="F7:J7"/>
    <mergeCell ref="A9:J9"/>
    <mergeCell ref="A17:F17"/>
    <mergeCell ref="A8:D8"/>
    <mergeCell ref="F8:J8"/>
    <mergeCell ref="A10:G10"/>
    <mergeCell ref="F12:H12"/>
    <mergeCell ref="F13:H13"/>
    <mergeCell ref="A6:K6"/>
    <mergeCell ref="A1:J1"/>
    <mergeCell ref="A4:K4"/>
    <mergeCell ref="A3:K3"/>
    <mergeCell ref="L3:M3"/>
    <mergeCell ref="A2:K2"/>
    <mergeCell ref="A5:K5"/>
  </mergeCells>
  <conditionalFormatting sqref="G18:K23">
    <cfRule type="cellIs" dxfId="11" priority="7" stopIfTrue="1" operator="equal">
      <formula>0</formula>
    </cfRule>
  </conditionalFormatting>
  <printOptions horizontalCentered="1"/>
  <pageMargins left="0" right="0" top="1.0629921259842521" bottom="0.78740157480314965" header="0.39370078740157483" footer="0"/>
  <pageSetup paperSize="9" scale="91" fitToHeight="0" orientation="landscape" r:id="rId1"/>
  <headerFooter>
    <oddHeader>&amp;R&amp;8 &amp;"Times New Roman,Regular"&amp;10 2.pielikums&amp;8 
metodiskajam materiālam par tabakas izstrādājumu inventarizāciju un akcīzes nodokļa 
starpības summas aprēķināšanu saistībā ar akcīzes nodokļa likmes maiņu 2020.gada 1.janvārī</oddHeader>
    <firstHeader>&amp;R&amp;8 2.pielikums metodiskajam materiālam par tabakas izstrādājumu
inventarizāciju un akcīzes nodokļa starpības summas aprēķināšanu
saistībā ar akcīzes nodokļa likmes maiņu 2011.gada 1.jūlijā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zoomScaleNormal="100" workbookViewId="0">
      <selection activeCell="A15" sqref="A15"/>
    </sheetView>
  </sheetViews>
  <sheetFormatPr defaultRowHeight="12.75" x14ac:dyDescent="0.2"/>
  <cols>
    <col min="1" max="1" width="5.7109375" customWidth="1"/>
    <col min="2" max="2" width="9.140625" customWidth="1"/>
    <col min="3" max="3" width="22.28515625" customWidth="1"/>
    <col min="4" max="4" width="11.140625" customWidth="1"/>
    <col min="5" max="5" width="10.140625" customWidth="1"/>
    <col min="6" max="6" width="13.7109375" customWidth="1"/>
    <col min="7" max="11" width="16.42578125" customWidth="1"/>
    <col min="12" max="12" width="11.28515625" customWidth="1"/>
    <col min="13" max="13" width="11.42578125" customWidth="1"/>
  </cols>
  <sheetData>
    <row r="1" spans="1:13" ht="15.75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4"/>
      <c r="L1" s="14"/>
    </row>
    <row r="2" spans="1:13" ht="17.25" customHeight="1" x14ac:dyDescent="0.25">
      <c r="A2" s="159" t="s">
        <v>100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53"/>
      <c r="M2" s="53"/>
    </row>
    <row r="3" spans="1:13" ht="15.75" customHeight="1" x14ac:dyDescent="0.25">
      <c r="A3" s="159" t="s">
        <v>79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</row>
    <row r="4" spans="1:13" ht="16.5" customHeight="1" x14ac:dyDescent="0.25">
      <c r="A4" s="159" t="s">
        <v>80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</row>
    <row r="5" spans="1:13" ht="15.75" customHeight="1" x14ac:dyDescent="0.25">
      <c r="A5" s="159" t="s">
        <v>81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</row>
    <row r="6" spans="1:13" ht="15.75" customHeight="1" x14ac:dyDescent="0.25">
      <c r="A6" s="163" t="s">
        <v>101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59"/>
      <c r="M6" s="159"/>
    </row>
    <row r="7" spans="1:13" ht="15.75" customHeight="1" x14ac:dyDescent="0.2">
      <c r="A7" s="139"/>
      <c r="B7" s="139"/>
      <c r="C7" s="139"/>
      <c r="D7" s="139"/>
      <c r="E7" s="15"/>
      <c r="F7" s="139"/>
      <c r="G7" s="139"/>
      <c r="H7" s="139"/>
      <c r="I7" s="139"/>
      <c r="J7" s="139"/>
      <c r="K7" s="4"/>
      <c r="L7" s="4"/>
    </row>
    <row r="8" spans="1:13" x14ac:dyDescent="0.2">
      <c r="A8" s="140" t="s">
        <v>1</v>
      </c>
      <c r="B8" s="140"/>
      <c r="C8" s="140"/>
      <c r="D8" s="140"/>
      <c r="E8" s="15"/>
      <c r="F8" s="140" t="s">
        <v>2</v>
      </c>
      <c r="G8" s="140"/>
      <c r="H8" s="140"/>
      <c r="I8" s="140"/>
      <c r="J8" s="140"/>
      <c r="K8" s="4"/>
      <c r="L8" s="4"/>
    </row>
    <row r="9" spans="1:13" ht="18.75" x14ac:dyDescent="0.3">
      <c r="A9" s="162" t="s">
        <v>37</v>
      </c>
      <c r="B9" s="162"/>
      <c r="C9" s="162"/>
      <c r="D9" s="162"/>
      <c r="E9" s="162"/>
      <c r="F9" s="162"/>
      <c r="G9" s="162"/>
      <c r="H9" s="162"/>
      <c r="I9" s="162"/>
      <c r="J9" s="162"/>
      <c r="K9" s="2"/>
      <c r="L9" s="2"/>
    </row>
    <row r="10" spans="1:13" ht="18.75" x14ac:dyDescent="0.3">
      <c r="A10" s="142" t="s">
        <v>28</v>
      </c>
      <c r="B10" s="143"/>
      <c r="C10" s="143"/>
      <c r="D10" s="143"/>
      <c r="E10" s="143"/>
      <c r="F10" s="143"/>
      <c r="G10" s="143"/>
      <c r="H10" s="16"/>
      <c r="I10" s="63"/>
      <c r="J10" s="6"/>
      <c r="K10" s="4"/>
      <c r="L10" s="4"/>
    </row>
    <row r="11" spans="1:13" ht="9.75" customHeight="1" x14ac:dyDescent="0.3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4"/>
      <c r="L11" s="4"/>
    </row>
    <row r="12" spans="1:13" ht="15.75" customHeight="1" x14ac:dyDescent="0.25">
      <c r="A12" s="3" t="s">
        <v>3</v>
      </c>
      <c r="B12" s="9"/>
      <c r="C12" s="9"/>
      <c r="D12" s="75" t="s">
        <v>4</v>
      </c>
      <c r="E12" s="75"/>
      <c r="F12" s="164"/>
      <c r="G12" s="164"/>
      <c r="H12" s="164"/>
      <c r="I12" s="11"/>
      <c r="J12" s="86"/>
      <c r="K12" s="11"/>
    </row>
    <row r="13" spans="1:13" ht="12.75" customHeight="1" x14ac:dyDescent="0.3">
      <c r="A13" s="1"/>
      <c r="B13" s="10"/>
      <c r="C13" s="13" t="s">
        <v>5</v>
      </c>
      <c r="D13" s="12"/>
      <c r="E13" s="17"/>
      <c r="F13" s="165" t="s">
        <v>6</v>
      </c>
      <c r="G13" s="165"/>
      <c r="H13" s="165"/>
      <c r="I13" s="87" t="s">
        <v>104</v>
      </c>
      <c r="J13" s="87"/>
      <c r="K13" s="87"/>
    </row>
    <row r="14" spans="1:13" ht="12.75" customHeight="1" thickBot="1" x14ac:dyDescent="0.25">
      <c r="A14" s="1"/>
      <c r="B14" s="11"/>
      <c r="C14" s="1"/>
      <c r="D14" s="1"/>
      <c r="E14" s="1"/>
      <c r="F14" s="1"/>
      <c r="G14" s="23"/>
      <c r="H14" s="1"/>
      <c r="I14" s="87" t="s">
        <v>105</v>
      </c>
      <c r="J14" s="88"/>
      <c r="K14" s="88"/>
      <c r="M14" s="24"/>
    </row>
    <row r="15" spans="1:13" ht="131.25" customHeight="1" thickBot="1" x14ac:dyDescent="0.25">
      <c r="A15" s="40" t="s">
        <v>7</v>
      </c>
      <c r="B15" s="41" t="s">
        <v>29</v>
      </c>
      <c r="C15" s="42" t="s">
        <v>38</v>
      </c>
      <c r="D15" s="40" t="s">
        <v>55</v>
      </c>
      <c r="E15" s="43" t="s">
        <v>36</v>
      </c>
      <c r="F15" s="43" t="s">
        <v>48</v>
      </c>
      <c r="G15" s="43" t="s">
        <v>62</v>
      </c>
      <c r="H15" s="44" t="s">
        <v>63</v>
      </c>
      <c r="I15" s="43" t="s">
        <v>93</v>
      </c>
      <c r="J15" s="43" t="s">
        <v>94</v>
      </c>
      <c r="K15" s="43" t="s">
        <v>64</v>
      </c>
    </row>
    <row r="16" spans="1:13" ht="15.75" thickBot="1" x14ac:dyDescent="0.25">
      <c r="A16" s="40" t="s">
        <v>8</v>
      </c>
      <c r="B16" s="41" t="s">
        <v>9</v>
      </c>
      <c r="C16" s="42" t="s">
        <v>10</v>
      </c>
      <c r="D16" s="42" t="s">
        <v>11</v>
      </c>
      <c r="E16" s="40" t="s">
        <v>12</v>
      </c>
      <c r="F16" s="43" t="s">
        <v>13</v>
      </c>
      <c r="G16" s="43" t="s">
        <v>14</v>
      </c>
      <c r="H16" s="43" t="s">
        <v>15</v>
      </c>
      <c r="I16" s="64" t="s">
        <v>16</v>
      </c>
      <c r="J16" s="43" t="s">
        <v>17</v>
      </c>
      <c r="K16" s="43" t="s">
        <v>18</v>
      </c>
    </row>
    <row r="17" spans="1:13" ht="13.5" thickBot="1" x14ac:dyDescent="0.25">
      <c r="A17" s="135" t="s">
        <v>19</v>
      </c>
      <c r="B17" s="136"/>
      <c r="C17" s="137"/>
      <c r="D17" s="136"/>
      <c r="E17" s="136"/>
      <c r="F17" s="138"/>
      <c r="G17" s="46" t="s">
        <v>47</v>
      </c>
      <c r="H17" s="47" t="s">
        <v>46</v>
      </c>
      <c r="I17" s="65" t="s">
        <v>86</v>
      </c>
      <c r="J17" s="47" t="s">
        <v>106</v>
      </c>
      <c r="K17" s="46" t="s">
        <v>56</v>
      </c>
    </row>
    <row r="18" spans="1:13" x14ac:dyDescent="0.2">
      <c r="A18" s="50">
        <v>1</v>
      </c>
      <c r="B18" s="121"/>
      <c r="C18" s="125"/>
      <c r="D18" s="129"/>
      <c r="E18" s="61"/>
      <c r="F18" s="61"/>
      <c r="G18" s="36">
        <f>IF(D18-F18&gt;=0,D18-F18,0)</f>
        <v>0</v>
      </c>
      <c r="H18" s="82">
        <f>ROUND(G18*E18, 0)</f>
        <v>0</v>
      </c>
      <c r="I18" s="54">
        <f>ROUND(70/1000*H18, 2)</f>
        <v>0</v>
      </c>
      <c r="J18" s="54">
        <f>ROUND(75/1000*H18, 2)</f>
        <v>0</v>
      </c>
      <c r="K18" s="54">
        <f>ROUND(J18-I18, 2)</f>
        <v>0</v>
      </c>
    </row>
    <row r="19" spans="1:13" x14ac:dyDescent="0.2">
      <c r="A19" s="51">
        <v>2</v>
      </c>
      <c r="B19" s="122"/>
      <c r="C19" s="126"/>
      <c r="D19" s="129"/>
      <c r="E19" s="61"/>
      <c r="F19" s="61"/>
      <c r="G19" s="36">
        <f t="shared" ref="G19:G23" si="0">IF(D19-F19&gt;=0,D19-F19,0)</f>
        <v>0</v>
      </c>
      <c r="H19" s="82">
        <f t="shared" ref="H19:H23" si="1">ROUND(G19*E19, 0)</f>
        <v>0</v>
      </c>
      <c r="I19" s="54">
        <f t="shared" ref="I19:I23" si="2">ROUND(70/1000*H19, 2)</f>
        <v>0</v>
      </c>
      <c r="J19" s="54">
        <f t="shared" ref="J19:J23" si="3">ROUND(75/1000*H19, 2)</f>
        <v>0</v>
      </c>
      <c r="K19" s="54">
        <f t="shared" ref="K19:K23" si="4">ROUND(J19-I19, 2)</f>
        <v>0</v>
      </c>
    </row>
    <row r="20" spans="1:13" x14ac:dyDescent="0.2">
      <c r="A20" s="51">
        <v>3</v>
      </c>
      <c r="B20" s="122"/>
      <c r="C20" s="126"/>
      <c r="D20" s="129"/>
      <c r="E20" s="61"/>
      <c r="F20" s="61"/>
      <c r="G20" s="36">
        <f t="shared" si="0"/>
        <v>0</v>
      </c>
      <c r="H20" s="82">
        <f t="shared" si="1"/>
        <v>0</v>
      </c>
      <c r="I20" s="54">
        <f t="shared" si="2"/>
        <v>0</v>
      </c>
      <c r="J20" s="54">
        <f t="shared" si="3"/>
        <v>0</v>
      </c>
      <c r="K20" s="54">
        <f t="shared" si="4"/>
        <v>0</v>
      </c>
    </row>
    <row r="21" spans="1:13" x14ac:dyDescent="0.2">
      <c r="A21" s="51">
        <v>4</v>
      </c>
      <c r="B21" s="122"/>
      <c r="C21" s="126"/>
      <c r="D21" s="129"/>
      <c r="E21" s="61"/>
      <c r="F21" s="61"/>
      <c r="G21" s="36">
        <f t="shared" si="0"/>
        <v>0</v>
      </c>
      <c r="H21" s="82">
        <f t="shared" si="1"/>
        <v>0</v>
      </c>
      <c r="I21" s="54">
        <f t="shared" si="2"/>
        <v>0</v>
      </c>
      <c r="J21" s="54">
        <f t="shared" si="3"/>
        <v>0</v>
      </c>
      <c r="K21" s="54">
        <f t="shared" si="4"/>
        <v>0</v>
      </c>
    </row>
    <row r="22" spans="1:13" x14ac:dyDescent="0.2">
      <c r="A22" s="51">
        <v>5</v>
      </c>
      <c r="B22" s="122"/>
      <c r="C22" s="126"/>
      <c r="D22" s="129"/>
      <c r="E22" s="61"/>
      <c r="F22" s="61"/>
      <c r="G22" s="36">
        <f t="shared" si="0"/>
        <v>0</v>
      </c>
      <c r="H22" s="82">
        <f t="shared" si="1"/>
        <v>0</v>
      </c>
      <c r="I22" s="54">
        <f t="shared" si="2"/>
        <v>0</v>
      </c>
      <c r="J22" s="54">
        <f t="shared" si="3"/>
        <v>0</v>
      </c>
      <c r="K22" s="54">
        <f t="shared" si="4"/>
        <v>0</v>
      </c>
    </row>
    <row r="23" spans="1:13" ht="13.5" thickBot="1" x14ac:dyDescent="0.25">
      <c r="A23" s="51">
        <v>6</v>
      </c>
      <c r="B23" s="122"/>
      <c r="C23" s="127"/>
      <c r="D23" s="129"/>
      <c r="E23" s="61"/>
      <c r="F23" s="61"/>
      <c r="G23" s="36">
        <f t="shared" si="0"/>
        <v>0</v>
      </c>
      <c r="H23" s="82">
        <f t="shared" si="1"/>
        <v>0</v>
      </c>
      <c r="I23" s="54">
        <f t="shared" si="2"/>
        <v>0</v>
      </c>
      <c r="J23" s="54">
        <f t="shared" si="3"/>
        <v>0</v>
      </c>
      <c r="K23" s="54">
        <f t="shared" si="4"/>
        <v>0</v>
      </c>
    </row>
    <row r="24" spans="1:13" ht="13.5" thickBot="1" x14ac:dyDescent="0.25">
      <c r="A24" s="154" t="s">
        <v>33</v>
      </c>
      <c r="B24" s="155"/>
      <c r="C24" s="156"/>
      <c r="D24" s="95">
        <f>SUM(D18:D23)</f>
        <v>0</v>
      </c>
      <c r="E24" s="45" t="s">
        <v>20</v>
      </c>
      <c r="F24" s="45">
        <f t="shared" ref="F24:K24" si="5">SUM(F18:F23)</f>
        <v>0</v>
      </c>
      <c r="G24" s="76">
        <f t="shared" si="5"/>
        <v>0</v>
      </c>
      <c r="H24" s="76">
        <f t="shared" si="5"/>
        <v>0</v>
      </c>
      <c r="I24" s="85">
        <f t="shared" si="5"/>
        <v>0</v>
      </c>
      <c r="J24" s="85">
        <f t="shared" si="5"/>
        <v>0</v>
      </c>
      <c r="K24" s="85">
        <f t="shared" si="5"/>
        <v>0</v>
      </c>
    </row>
    <row r="25" spans="1:13" x14ac:dyDescent="0.2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</row>
    <row r="26" spans="1:13" ht="13.5" customHeight="1" x14ac:dyDescent="0.25">
      <c r="A26" s="173" t="s">
        <v>21</v>
      </c>
      <c r="B26" s="173"/>
      <c r="C26" s="173"/>
      <c r="D26" s="173"/>
      <c r="E26" s="173"/>
      <c r="F26" s="173"/>
      <c r="G26" s="173"/>
      <c r="H26" s="173"/>
      <c r="I26" s="173"/>
      <c r="J26" s="173"/>
      <c r="K26" s="173"/>
      <c r="L26" s="3"/>
      <c r="M26" s="31"/>
    </row>
    <row r="27" spans="1:13" ht="15.75" x14ac:dyDescent="0.25">
      <c r="A27" s="173" t="s">
        <v>22</v>
      </c>
      <c r="B27" s="173"/>
      <c r="C27" s="173"/>
      <c r="D27" s="173"/>
      <c r="E27" s="173"/>
      <c r="F27" s="173"/>
      <c r="G27" s="173"/>
      <c r="H27" s="173"/>
      <c r="I27" s="173"/>
      <c r="J27" s="173"/>
      <c r="K27" s="173"/>
      <c r="M27" s="31"/>
    </row>
    <row r="28" spans="1:13" ht="10.5" customHeight="1" x14ac:dyDescent="0.25">
      <c r="A28" s="152"/>
      <c r="B28" s="152"/>
      <c r="C28" s="152"/>
      <c r="D28" s="152"/>
      <c r="E28" s="8"/>
      <c r="F28" s="8"/>
      <c r="G28" s="8"/>
      <c r="H28" s="8"/>
      <c r="I28" s="8"/>
      <c r="J28" s="8"/>
      <c r="K28" s="8"/>
      <c r="M28" s="1"/>
    </row>
    <row r="29" spans="1:13" x14ac:dyDescent="0.2">
      <c r="A29" s="140" t="s">
        <v>23</v>
      </c>
      <c r="B29" s="140"/>
      <c r="C29" s="140"/>
      <c r="D29" s="140"/>
      <c r="E29" s="157" t="s">
        <v>24</v>
      </c>
      <c r="F29" s="157"/>
      <c r="G29" s="157"/>
      <c r="H29" s="157"/>
      <c r="I29" s="62"/>
      <c r="J29" s="109" t="s">
        <v>25</v>
      </c>
      <c r="K29" s="109"/>
      <c r="M29" s="1"/>
    </row>
    <row r="30" spans="1:13" ht="15.75" x14ac:dyDescent="0.25">
      <c r="A30" s="105" t="s">
        <v>26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M30" s="1"/>
    </row>
    <row r="31" spans="1:13" ht="14.25" customHeight="1" x14ac:dyDescent="0.25">
      <c r="A31" s="152"/>
      <c r="B31" s="152"/>
      <c r="C31" s="152"/>
      <c r="D31" s="152"/>
      <c r="E31" s="8"/>
      <c r="F31" s="8"/>
      <c r="G31" s="8"/>
      <c r="H31" s="8"/>
      <c r="I31" s="8"/>
      <c r="J31" s="8"/>
      <c r="K31" s="8"/>
      <c r="M31" s="1"/>
    </row>
    <row r="32" spans="1:13" x14ac:dyDescent="0.2">
      <c r="A32" s="140" t="s">
        <v>23</v>
      </c>
      <c r="B32" s="140"/>
      <c r="C32" s="140"/>
      <c r="D32" s="140"/>
      <c r="E32" s="157" t="s">
        <v>24</v>
      </c>
      <c r="F32" s="157"/>
      <c r="G32" s="157"/>
      <c r="H32" s="157"/>
      <c r="I32" s="62"/>
      <c r="J32" s="109" t="s">
        <v>25</v>
      </c>
      <c r="K32" s="109"/>
      <c r="M32" s="1"/>
    </row>
    <row r="33" spans="1:13" ht="12" customHeight="1" x14ac:dyDescent="0.25">
      <c r="A33" s="152"/>
      <c r="B33" s="152"/>
      <c r="C33" s="152"/>
      <c r="D33" s="152"/>
      <c r="E33" s="8"/>
      <c r="F33" s="8"/>
      <c r="G33" s="8"/>
      <c r="H33" s="8"/>
      <c r="I33" s="8"/>
      <c r="J33" s="8"/>
      <c r="K33" s="8"/>
      <c r="M33" s="1"/>
    </row>
    <row r="34" spans="1:13" x14ac:dyDescent="0.2">
      <c r="A34" s="140" t="s">
        <v>23</v>
      </c>
      <c r="B34" s="140"/>
      <c r="C34" s="140"/>
      <c r="D34" s="140"/>
      <c r="E34" s="157" t="s">
        <v>24</v>
      </c>
      <c r="F34" s="157"/>
      <c r="G34" s="157"/>
      <c r="H34" s="157"/>
      <c r="I34" s="62"/>
      <c r="J34" s="109" t="s">
        <v>25</v>
      </c>
      <c r="K34" s="109"/>
    </row>
    <row r="35" spans="1:13" ht="15.75" x14ac:dyDescent="0.25">
      <c r="A35" s="152"/>
      <c r="B35" s="152"/>
      <c r="C35" s="152"/>
      <c r="D35" s="152"/>
      <c r="E35" s="8"/>
      <c r="F35" s="8"/>
      <c r="G35" s="8"/>
      <c r="H35" s="8"/>
      <c r="I35" s="8"/>
      <c r="J35" s="8"/>
      <c r="K35" s="8"/>
    </row>
    <row r="36" spans="1:13" x14ac:dyDescent="0.2">
      <c r="A36" s="140" t="s">
        <v>23</v>
      </c>
      <c r="B36" s="140"/>
      <c r="C36" s="140"/>
      <c r="D36" s="140"/>
      <c r="E36" s="157" t="s">
        <v>24</v>
      </c>
      <c r="F36" s="157"/>
      <c r="G36" s="157"/>
      <c r="H36" s="157"/>
      <c r="I36" s="62"/>
      <c r="J36" s="109" t="s">
        <v>25</v>
      </c>
      <c r="K36" s="109"/>
    </row>
  </sheetData>
  <mergeCells count="34">
    <mergeCell ref="A26:K26"/>
    <mergeCell ref="A27:K27"/>
    <mergeCell ref="F12:H12"/>
    <mergeCell ref="F13:H13"/>
    <mergeCell ref="A28:D28"/>
    <mergeCell ref="A24:C24"/>
    <mergeCell ref="A31:D31"/>
    <mergeCell ref="A32:D32"/>
    <mergeCell ref="E32:H32"/>
    <mergeCell ref="A29:D29"/>
    <mergeCell ref="E29:H29"/>
    <mergeCell ref="A36:D36"/>
    <mergeCell ref="E36:H36"/>
    <mergeCell ref="A33:D33"/>
    <mergeCell ref="A34:D34"/>
    <mergeCell ref="E34:H34"/>
    <mergeCell ref="A35:D35"/>
    <mergeCell ref="A10:G10"/>
    <mergeCell ref="A17:F17"/>
    <mergeCell ref="A5:K5"/>
    <mergeCell ref="L5:M5"/>
    <mergeCell ref="A6:K6"/>
    <mergeCell ref="L6:M6"/>
    <mergeCell ref="F7:J7"/>
    <mergeCell ref="A7:D7"/>
    <mergeCell ref="A8:D8"/>
    <mergeCell ref="F8:J8"/>
    <mergeCell ref="A9:J9"/>
    <mergeCell ref="A1:J1"/>
    <mergeCell ref="A2:K2"/>
    <mergeCell ref="A3:K3"/>
    <mergeCell ref="L3:M3"/>
    <mergeCell ref="A4:K4"/>
    <mergeCell ref="L4:M4"/>
  </mergeCells>
  <conditionalFormatting sqref="G18:K23">
    <cfRule type="cellIs" dxfId="10" priority="6" stopIfTrue="1" operator="equal">
      <formula>0</formula>
    </cfRule>
  </conditionalFormatting>
  <pageMargins left="0.59055118110236227" right="0.47244094488188981" top="0.86614173228346458" bottom="0.78740157480314965" header="0.23622047244094491" footer="0"/>
  <pageSetup paperSize="9" scale="88" fitToHeight="0" orientation="landscape" horizontalDpi="200" verticalDpi="200" r:id="rId1"/>
  <headerFooter>
    <oddHeader>&amp;R&amp;8 &amp;"Times New Roman,Regular"&amp;10 2.pielikums &amp;8
metodiskajam materiālam par tabakas izstrādājumu inventarizāciju un akcīzes nodokļa 
starpības summas aprēķināšanu saistībā ar akcīzes nodokļa likmes maiņu 2020.gada 1.janvārī</oddHeader>
    <firstHeader>&amp;R&amp;8 2.pielikums metodiskajam materiālam par tabakas izstrādājumu
inventarizāciju un akcīzes nodokļa starpības summas aprēķināšanu
saistībā ar akcīzes nodokļa likmes maiņu 2011.gada 1.jūlijā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zoomScaleNormal="100" workbookViewId="0">
      <selection activeCell="A5" sqref="A5:K5"/>
    </sheetView>
  </sheetViews>
  <sheetFormatPr defaultRowHeight="12.75" x14ac:dyDescent="0.2"/>
  <cols>
    <col min="1" max="1" width="5.7109375" customWidth="1"/>
    <col min="2" max="2" width="9.140625" customWidth="1"/>
    <col min="3" max="3" width="22.28515625" customWidth="1"/>
    <col min="4" max="4" width="11.140625" customWidth="1"/>
    <col min="5" max="5" width="10.140625" customWidth="1"/>
    <col min="6" max="6" width="13.7109375" customWidth="1"/>
    <col min="7" max="11" width="16.42578125" customWidth="1"/>
    <col min="12" max="12" width="11.28515625" customWidth="1"/>
    <col min="13" max="13" width="11.42578125" customWidth="1"/>
  </cols>
  <sheetData>
    <row r="1" spans="1:24" ht="15.75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4"/>
      <c r="L1" s="14"/>
    </row>
    <row r="2" spans="1:24" ht="15.75" x14ac:dyDescent="0.25">
      <c r="A2" s="159" t="s">
        <v>107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53"/>
      <c r="M2" s="53"/>
    </row>
    <row r="3" spans="1:24" ht="16.5" customHeight="1" x14ac:dyDescent="0.25">
      <c r="A3" s="159" t="s">
        <v>79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</row>
    <row r="4" spans="1:24" ht="15.75" customHeight="1" x14ac:dyDescent="0.25">
      <c r="A4" s="159" t="s">
        <v>80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P4" s="159"/>
      <c r="Q4" s="159"/>
      <c r="R4" s="159"/>
      <c r="S4" s="159"/>
      <c r="T4" s="159"/>
      <c r="U4" s="159"/>
      <c r="V4" s="159"/>
      <c r="W4" s="159"/>
      <c r="X4" s="159"/>
    </row>
    <row r="5" spans="1:24" ht="15.75" customHeight="1" x14ac:dyDescent="0.25">
      <c r="A5" s="159" t="s">
        <v>81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74"/>
      <c r="M5" s="174"/>
      <c r="P5" s="176"/>
      <c r="Q5" s="176"/>
      <c r="R5" s="176"/>
      <c r="S5" s="176"/>
      <c r="T5" s="176"/>
      <c r="U5" s="176"/>
      <c r="V5" s="176"/>
      <c r="W5" s="176"/>
      <c r="X5" s="176"/>
    </row>
    <row r="6" spans="1:24" ht="15.75" x14ac:dyDescent="0.25">
      <c r="A6" s="163" t="s">
        <v>101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1"/>
    </row>
    <row r="7" spans="1:24" ht="13.5" customHeight="1" x14ac:dyDescent="0.3">
      <c r="A7" s="1"/>
      <c r="B7" s="10"/>
      <c r="C7" s="12"/>
      <c r="D7" s="5"/>
      <c r="E7" s="7"/>
      <c r="F7" s="7"/>
      <c r="G7" s="7"/>
      <c r="H7" s="12"/>
      <c r="I7" s="12"/>
      <c r="J7" s="12"/>
      <c r="K7" s="12"/>
      <c r="L7" s="12"/>
    </row>
    <row r="8" spans="1:24" x14ac:dyDescent="0.2">
      <c r="A8" s="139"/>
      <c r="B8" s="139"/>
      <c r="C8" s="139"/>
      <c r="D8" s="139"/>
      <c r="E8" s="15"/>
      <c r="F8" s="139"/>
      <c r="G8" s="139"/>
      <c r="H8" s="139"/>
      <c r="I8" s="139"/>
      <c r="J8" s="139"/>
      <c r="K8" s="4"/>
      <c r="L8" s="4"/>
    </row>
    <row r="9" spans="1:24" x14ac:dyDescent="0.2">
      <c r="A9" s="140" t="s">
        <v>1</v>
      </c>
      <c r="B9" s="140"/>
      <c r="C9" s="140"/>
      <c r="D9" s="140"/>
      <c r="E9" s="15"/>
      <c r="F9" s="140" t="s">
        <v>2</v>
      </c>
      <c r="G9" s="140"/>
      <c r="H9" s="140"/>
      <c r="I9" s="140"/>
      <c r="J9" s="140"/>
      <c r="K9" s="4"/>
      <c r="L9" s="4"/>
    </row>
    <row r="10" spans="1:24" ht="18.75" x14ac:dyDescent="0.3">
      <c r="A10" s="162" t="s">
        <v>65</v>
      </c>
      <c r="B10" s="162"/>
      <c r="C10" s="162"/>
      <c r="D10" s="162"/>
      <c r="E10" s="162"/>
      <c r="F10" s="162"/>
      <c r="G10" s="162"/>
      <c r="H10" s="162"/>
      <c r="I10" s="162"/>
      <c r="J10" s="162"/>
      <c r="K10" s="2"/>
      <c r="L10" s="2"/>
    </row>
    <row r="11" spans="1:24" ht="18.75" x14ac:dyDescent="0.3">
      <c r="A11" s="142" t="s">
        <v>28</v>
      </c>
      <c r="B11" s="143"/>
      <c r="C11" s="143"/>
      <c r="D11" s="143"/>
      <c r="E11" s="143"/>
      <c r="F11" s="143"/>
      <c r="G11" s="143"/>
      <c r="H11" s="16"/>
      <c r="I11" s="63"/>
      <c r="J11" s="6"/>
      <c r="K11" s="4"/>
      <c r="L11" s="4"/>
    </row>
    <row r="12" spans="1:24" ht="13.5" customHeight="1" x14ac:dyDescent="0.3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4"/>
      <c r="L12" s="4"/>
    </row>
    <row r="13" spans="1:24" ht="15.75" customHeight="1" x14ac:dyDescent="0.25">
      <c r="A13" s="3" t="s">
        <v>3</v>
      </c>
      <c r="B13" s="9"/>
      <c r="C13" s="9"/>
      <c r="D13" s="75" t="s">
        <v>4</v>
      </c>
      <c r="E13" s="75"/>
      <c r="F13" s="164"/>
      <c r="G13" s="164"/>
      <c r="H13" s="164"/>
      <c r="I13" s="11"/>
      <c r="J13" s="86"/>
      <c r="K13" s="11"/>
    </row>
    <row r="14" spans="1:24" ht="15" customHeight="1" x14ac:dyDescent="0.3">
      <c r="A14" s="1"/>
      <c r="B14" s="10"/>
      <c r="C14" s="13" t="s">
        <v>5</v>
      </c>
      <c r="D14" s="12"/>
      <c r="E14" s="17"/>
      <c r="F14" s="165" t="s">
        <v>6</v>
      </c>
      <c r="G14" s="165"/>
      <c r="H14" s="165"/>
      <c r="I14" s="87" t="s">
        <v>104</v>
      </c>
      <c r="J14" s="87"/>
      <c r="K14" s="87"/>
    </row>
    <row r="15" spans="1:24" ht="15.75" customHeight="1" thickBot="1" x14ac:dyDescent="0.25">
      <c r="A15" s="1"/>
      <c r="B15" s="11"/>
      <c r="C15" s="1"/>
      <c r="D15" s="1"/>
      <c r="E15" s="1"/>
      <c r="F15" s="1"/>
      <c r="G15" s="23"/>
      <c r="H15" s="1"/>
      <c r="I15" s="87" t="s">
        <v>105</v>
      </c>
      <c r="J15" s="88"/>
      <c r="K15" s="88"/>
      <c r="M15" s="24"/>
    </row>
    <row r="16" spans="1:24" ht="132" customHeight="1" thickBot="1" x14ac:dyDescent="0.25">
      <c r="A16" s="40" t="s">
        <v>7</v>
      </c>
      <c r="B16" s="41" t="s">
        <v>29</v>
      </c>
      <c r="C16" s="42" t="s">
        <v>66</v>
      </c>
      <c r="D16" s="40" t="s">
        <v>55</v>
      </c>
      <c r="E16" s="43" t="s">
        <v>36</v>
      </c>
      <c r="F16" s="43" t="s">
        <v>48</v>
      </c>
      <c r="G16" s="43" t="s">
        <v>62</v>
      </c>
      <c r="H16" s="44" t="s">
        <v>67</v>
      </c>
      <c r="I16" s="43" t="s">
        <v>91</v>
      </c>
      <c r="J16" s="43" t="s">
        <v>92</v>
      </c>
      <c r="K16" s="43" t="s">
        <v>64</v>
      </c>
    </row>
    <row r="17" spans="1:13" ht="15.75" thickBot="1" x14ac:dyDescent="0.25">
      <c r="A17" s="40" t="s">
        <v>8</v>
      </c>
      <c r="B17" s="41" t="s">
        <v>9</v>
      </c>
      <c r="C17" s="42" t="s">
        <v>10</v>
      </c>
      <c r="D17" s="42" t="s">
        <v>11</v>
      </c>
      <c r="E17" s="40" t="s">
        <v>12</v>
      </c>
      <c r="F17" s="43" t="s">
        <v>13</v>
      </c>
      <c r="G17" s="43" t="s">
        <v>14</v>
      </c>
      <c r="H17" s="43" t="s">
        <v>15</v>
      </c>
      <c r="I17" s="64" t="s">
        <v>16</v>
      </c>
      <c r="J17" s="43" t="s">
        <v>17</v>
      </c>
      <c r="K17" s="43" t="s">
        <v>18</v>
      </c>
    </row>
    <row r="18" spans="1:13" ht="13.5" thickBot="1" x14ac:dyDescent="0.25">
      <c r="A18" s="135" t="s">
        <v>19</v>
      </c>
      <c r="B18" s="136"/>
      <c r="C18" s="136"/>
      <c r="D18" s="136"/>
      <c r="E18" s="136"/>
      <c r="F18" s="138"/>
      <c r="G18" s="46" t="s">
        <v>47</v>
      </c>
      <c r="H18" s="47" t="s">
        <v>46</v>
      </c>
      <c r="I18" s="65" t="s">
        <v>86</v>
      </c>
      <c r="J18" s="47" t="s">
        <v>106</v>
      </c>
      <c r="K18" s="46" t="s">
        <v>56</v>
      </c>
    </row>
    <row r="19" spans="1:13" x14ac:dyDescent="0.2">
      <c r="A19" s="50">
        <v>1</v>
      </c>
      <c r="B19" s="57"/>
      <c r="C19" s="130"/>
      <c r="D19" s="61"/>
      <c r="E19" s="61"/>
      <c r="F19" s="61"/>
      <c r="G19" s="36">
        <f t="shared" ref="G19:G24" si="0">IF(D19-F19&gt;=0,D19-F19,0)</f>
        <v>0</v>
      </c>
      <c r="H19" s="82">
        <f t="shared" ref="H19:H24" si="1">ROUND(G19*E19, 0)</f>
        <v>0</v>
      </c>
      <c r="I19" s="54">
        <f>ROUND(70/1000*H19, 2)</f>
        <v>0</v>
      </c>
      <c r="J19" s="54">
        <f>ROUND(75/1000*H19, 2)</f>
        <v>0</v>
      </c>
      <c r="K19" s="54">
        <f t="shared" ref="K19:K24" si="2">ROUND(J19-I19, 2)</f>
        <v>0</v>
      </c>
    </row>
    <row r="20" spans="1:13" x14ac:dyDescent="0.2">
      <c r="A20" s="51">
        <v>2</v>
      </c>
      <c r="B20" s="56"/>
      <c r="C20" s="131"/>
      <c r="D20" s="61"/>
      <c r="E20" s="61"/>
      <c r="F20" s="61"/>
      <c r="G20" s="36">
        <f t="shared" si="0"/>
        <v>0</v>
      </c>
      <c r="H20" s="82">
        <f t="shared" si="1"/>
        <v>0</v>
      </c>
      <c r="I20" s="54">
        <f t="shared" ref="I20:I24" si="3">ROUND(70/1000*H20, 2)</f>
        <v>0</v>
      </c>
      <c r="J20" s="54">
        <f t="shared" ref="J20:J24" si="4">ROUND(75/1000*H20, 2)</f>
        <v>0</v>
      </c>
      <c r="K20" s="54">
        <f t="shared" si="2"/>
        <v>0</v>
      </c>
    </row>
    <row r="21" spans="1:13" x14ac:dyDescent="0.2">
      <c r="A21" s="51">
        <v>3</v>
      </c>
      <c r="B21" s="56"/>
      <c r="C21" s="131"/>
      <c r="D21" s="61"/>
      <c r="E21" s="61"/>
      <c r="F21" s="61"/>
      <c r="G21" s="36">
        <f t="shared" si="0"/>
        <v>0</v>
      </c>
      <c r="H21" s="82">
        <f t="shared" si="1"/>
        <v>0</v>
      </c>
      <c r="I21" s="54">
        <f t="shared" si="3"/>
        <v>0</v>
      </c>
      <c r="J21" s="54">
        <f t="shared" si="4"/>
        <v>0</v>
      </c>
      <c r="K21" s="54">
        <f t="shared" si="2"/>
        <v>0</v>
      </c>
    </row>
    <row r="22" spans="1:13" x14ac:dyDescent="0.2">
      <c r="A22" s="51">
        <v>4</v>
      </c>
      <c r="B22" s="56"/>
      <c r="C22" s="131"/>
      <c r="D22" s="61"/>
      <c r="E22" s="61"/>
      <c r="F22" s="61"/>
      <c r="G22" s="36">
        <f t="shared" si="0"/>
        <v>0</v>
      </c>
      <c r="H22" s="82">
        <f t="shared" si="1"/>
        <v>0</v>
      </c>
      <c r="I22" s="54">
        <f t="shared" si="3"/>
        <v>0</v>
      </c>
      <c r="J22" s="54">
        <f t="shared" si="4"/>
        <v>0</v>
      </c>
      <c r="K22" s="54">
        <f t="shared" si="2"/>
        <v>0</v>
      </c>
    </row>
    <row r="23" spans="1:13" x14ac:dyDescent="0.2">
      <c r="A23" s="51">
        <v>5</v>
      </c>
      <c r="B23" s="56"/>
      <c r="C23" s="131"/>
      <c r="D23" s="61"/>
      <c r="E23" s="61"/>
      <c r="F23" s="61"/>
      <c r="G23" s="36">
        <f t="shared" si="0"/>
        <v>0</v>
      </c>
      <c r="H23" s="82">
        <f t="shared" si="1"/>
        <v>0</v>
      </c>
      <c r="I23" s="54">
        <f t="shared" si="3"/>
        <v>0</v>
      </c>
      <c r="J23" s="54">
        <f t="shared" si="4"/>
        <v>0</v>
      </c>
      <c r="K23" s="54">
        <f t="shared" si="2"/>
        <v>0</v>
      </c>
    </row>
    <row r="24" spans="1:13" ht="13.5" thickBot="1" x14ac:dyDescent="0.25">
      <c r="A24" s="51">
        <v>6</v>
      </c>
      <c r="B24" s="56"/>
      <c r="C24" s="131"/>
      <c r="D24" s="61"/>
      <c r="E24" s="61"/>
      <c r="F24" s="61"/>
      <c r="G24" s="36">
        <f t="shared" si="0"/>
        <v>0</v>
      </c>
      <c r="H24" s="82">
        <f t="shared" si="1"/>
        <v>0</v>
      </c>
      <c r="I24" s="54">
        <f t="shared" si="3"/>
        <v>0</v>
      </c>
      <c r="J24" s="54">
        <f t="shared" si="4"/>
        <v>0</v>
      </c>
      <c r="K24" s="54">
        <f t="shared" si="2"/>
        <v>0</v>
      </c>
    </row>
    <row r="25" spans="1:13" ht="13.5" thickBot="1" x14ac:dyDescent="0.25">
      <c r="A25" s="154" t="s">
        <v>33</v>
      </c>
      <c r="B25" s="155"/>
      <c r="C25" s="175"/>
      <c r="D25" s="95">
        <f>SUM(D19:D24)</f>
        <v>0</v>
      </c>
      <c r="E25" s="45" t="s">
        <v>20</v>
      </c>
      <c r="F25" s="45">
        <f t="shared" ref="F25:K25" si="5">SUM(F19:F24)</f>
        <v>0</v>
      </c>
      <c r="G25" s="76">
        <f t="shared" si="5"/>
        <v>0</v>
      </c>
      <c r="H25" s="76">
        <f t="shared" si="5"/>
        <v>0</v>
      </c>
      <c r="I25" s="85">
        <f t="shared" si="5"/>
        <v>0</v>
      </c>
      <c r="J25" s="85">
        <f t="shared" si="5"/>
        <v>0</v>
      </c>
      <c r="K25" s="85">
        <f t="shared" si="5"/>
        <v>0</v>
      </c>
    </row>
    <row r="26" spans="1:13" x14ac:dyDescent="0.2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</row>
    <row r="27" spans="1:13" ht="12.75" customHeight="1" x14ac:dyDescent="0.25">
      <c r="A27" s="173" t="s">
        <v>21</v>
      </c>
      <c r="B27" s="173"/>
      <c r="C27" s="173"/>
      <c r="D27" s="173"/>
      <c r="E27" s="173"/>
      <c r="F27" s="173"/>
      <c r="G27" s="173"/>
      <c r="H27" s="173"/>
      <c r="I27" s="173"/>
      <c r="J27" s="173"/>
      <c r="K27" s="173"/>
      <c r="L27" s="3"/>
      <c r="M27" s="31"/>
    </row>
    <row r="28" spans="1:13" ht="13.5" customHeight="1" x14ac:dyDescent="0.25">
      <c r="A28" s="173" t="s">
        <v>22</v>
      </c>
      <c r="B28" s="173"/>
      <c r="C28" s="173"/>
      <c r="D28" s="173"/>
      <c r="E28" s="173"/>
      <c r="F28" s="173"/>
      <c r="G28" s="173"/>
      <c r="H28" s="173"/>
      <c r="I28" s="173"/>
      <c r="J28" s="173"/>
      <c r="K28" s="173"/>
      <c r="L28" s="3"/>
      <c r="M28" s="31"/>
    </row>
    <row r="29" spans="1:13" ht="12" customHeight="1" x14ac:dyDescent="0.25">
      <c r="A29" s="152"/>
      <c r="B29" s="152"/>
      <c r="C29" s="152"/>
      <c r="D29" s="152"/>
      <c r="E29" s="8"/>
      <c r="F29" s="8"/>
      <c r="G29" s="8"/>
      <c r="H29" s="8"/>
      <c r="I29" s="8"/>
      <c r="J29" s="8"/>
      <c r="K29" s="8"/>
      <c r="M29" s="1"/>
    </row>
    <row r="30" spans="1:13" x14ac:dyDescent="0.2">
      <c r="A30" s="140" t="s">
        <v>23</v>
      </c>
      <c r="B30" s="140"/>
      <c r="C30" s="140"/>
      <c r="D30" s="140"/>
      <c r="E30" s="157" t="s">
        <v>24</v>
      </c>
      <c r="F30" s="157"/>
      <c r="G30" s="157"/>
      <c r="H30" s="157"/>
      <c r="I30" s="62"/>
      <c r="J30" s="109" t="s">
        <v>25</v>
      </c>
      <c r="K30" s="109"/>
      <c r="M30" s="1"/>
    </row>
    <row r="31" spans="1:13" ht="15.75" x14ac:dyDescent="0.25">
      <c r="A31" s="105" t="s">
        <v>26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M31" s="1"/>
    </row>
    <row r="32" spans="1:13" ht="12" customHeight="1" x14ac:dyDescent="0.25">
      <c r="A32" s="152"/>
      <c r="B32" s="152"/>
      <c r="C32" s="152"/>
      <c r="D32" s="152"/>
      <c r="E32" s="8"/>
      <c r="F32" s="8"/>
      <c r="G32" s="8"/>
      <c r="H32" s="8"/>
      <c r="I32" s="8"/>
      <c r="J32" s="8"/>
      <c r="K32" s="8"/>
      <c r="M32" s="1"/>
    </row>
    <row r="33" spans="1:13" x14ac:dyDescent="0.2">
      <c r="A33" s="140" t="s">
        <v>23</v>
      </c>
      <c r="B33" s="140"/>
      <c r="C33" s="140"/>
      <c r="D33" s="140"/>
      <c r="E33" s="157" t="s">
        <v>24</v>
      </c>
      <c r="F33" s="157"/>
      <c r="G33" s="157"/>
      <c r="H33" s="157"/>
      <c r="I33" s="62"/>
      <c r="J33" s="109" t="s">
        <v>25</v>
      </c>
      <c r="K33" s="109"/>
      <c r="M33" s="1"/>
    </row>
    <row r="34" spans="1:13" ht="12" customHeight="1" x14ac:dyDescent="0.25">
      <c r="A34" s="152"/>
      <c r="B34" s="152"/>
      <c r="C34" s="152"/>
      <c r="D34" s="152"/>
      <c r="E34" s="8"/>
      <c r="F34" s="8"/>
      <c r="G34" s="8"/>
      <c r="H34" s="8"/>
      <c r="I34" s="8"/>
      <c r="J34" s="8"/>
      <c r="K34" s="8"/>
      <c r="M34" s="1"/>
    </row>
    <row r="35" spans="1:13" x14ac:dyDescent="0.2">
      <c r="A35" s="140" t="s">
        <v>23</v>
      </c>
      <c r="B35" s="140"/>
      <c r="C35" s="140"/>
      <c r="D35" s="140"/>
      <c r="E35" s="157" t="s">
        <v>24</v>
      </c>
      <c r="F35" s="157"/>
      <c r="G35" s="157"/>
      <c r="H35" s="157"/>
      <c r="I35" s="62"/>
      <c r="J35" s="109" t="s">
        <v>25</v>
      </c>
      <c r="K35" s="109"/>
    </row>
    <row r="36" spans="1:13" ht="12" customHeight="1" x14ac:dyDescent="0.25">
      <c r="A36" s="152"/>
      <c r="B36" s="152"/>
      <c r="C36" s="152"/>
      <c r="D36" s="152"/>
      <c r="E36" s="8"/>
      <c r="F36" s="8"/>
      <c r="G36" s="8"/>
      <c r="H36" s="8"/>
      <c r="I36" s="8"/>
      <c r="J36" s="8"/>
      <c r="K36" s="8"/>
    </row>
    <row r="37" spans="1:13" x14ac:dyDescent="0.2">
      <c r="A37" s="140" t="s">
        <v>23</v>
      </c>
      <c r="B37" s="140"/>
      <c r="C37" s="140"/>
      <c r="D37" s="140"/>
      <c r="E37" s="157" t="s">
        <v>24</v>
      </c>
      <c r="F37" s="157"/>
      <c r="G37" s="157"/>
      <c r="H37" s="157"/>
      <c r="I37" s="62"/>
      <c r="J37" s="109" t="s">
        <v>25</v>
      </c>
      <c r="K37" s="109"/>
    </row>
  </sheetData>
  <mergeCells count="35">
    <mergeCell ref="P4:X4"/>
    <mergeCell ref="P5:X5"/>
    <mergeCell ref="A35:D35"/>
    <mergeCell ref="E35:H35"/>
    <mergeCell ref="A27:K27"/>
    <mergeCell ref="A28:K28"/>
    <mergeCell ref="A29:D29"/>
    <mergeCell ref="A30:D30"/>
    <mergeCell ref="E30:H30"/>
    <mergeCell ref="A10:J10"/>
    <mergeCell ref="A11:G11"/>
    <mergeCell ref="F13:H13"/>
    <mergeCell ref="F14:H14"/>
    <mergeCell ref="A18:F18"/>
    <mergeCell ref="L3:M3"/>
    <mergeCell ref="A37:D37"/>
    <mergeCell ref="E37:H37"/>
    <mergeCell ref="A32:D32"/>
    <mergeCell ref="A33:D33"/>
    <mergeCell ref="E33:H33"/>
    <mergeCell ref="A34:D34"/>
    <mergeCell ref="A36:D36"/>
    <mergeCell ref="L4:M4"/>
    <mergeCell ref="L5:M5"/>
    <mergeCell ref="A25:C25"/>
    <mergeCell ref="A1:J1"/>
    <mergeCell ref="A8:D8"/>
    <mergeCell ref="F8:J8"/>
    <mergeCell ref="A9:D9"/>
    <mergeCell ref="F9:J9"/>
    <mergeCell ref="A2:K2"/>
    <mergeCell ref="A4:K4"/>
    <mergeCell ref="A5:K5"/>
    <mergeCell ref="A3:K3"/>
    <mergeCell ref="A6:K6"/>
  </mergeCells>
  <conditionalFormatting sqref="G19:G24">
    <cfRule type="cellIs" dxfId="9" priority="5" stopIfTrue="1" operator="equal">
      <formula>0</formula>
    </cfRule>
  </conditionalFormatting>
  <conditionalFormatting sqref="H19:H24">
    <cfRule type="cellIs" dxfId="8" priority="4" stopIfTrue="1" operator="equal">
      <formula>0</formula>
    </cfRule>
  </conditionalFormatting>
  <conditionalFormatting sqref="I19:I24">
    <cfRule type="cellIs" dxfId="7" priority="3" stopIfTrue="1" operator="equal">
      <formula>0</formula>
    </cfRule>
  </conditionalFormatting>
  <conditionalFormatting sqref="J19:J24">
    <cfRule type="cellIs" dxfId="6" priority="2" stopIfTrue="1" operator="equal">
      <formula>0</formula>
    </cfRule>
  </conditionalFormatting>
  <conditionalFormatting sqref="K19:K24">
    <cfRule type="cellIs" dxfId="5" priority="1" stopIfTrue="1" operator="equal">
      <formula>0</formula>
    </cfRule>
  </conditionalFormatting>
  <pageMargins left="0.59055118110236227" right="0.47244094488188981" top="0.86614173228346458" bottom="0.78740157480314965" header="0.23622047244094491" footer="0"/>
  <pageSetup paperSize="9" scale="88" fitToHeight="0" orientation="landscape" horizontalDpi="200" verticalDpi="200" r:id="rId1"/>
  <headerFooter>
    <oddHeader>&amp;R&amp;8 &amp;"Times New Roman,Regular"&amp;10 2.pielikums &amp;8
metodiskajam materiālam par tabakas izstrādājumu inventarizāciju un akcīzes nodokļa 
starpības summas aprēķināšanu saistībā ar akcīzes nodokļa likmes maiņu 2020.gada 1.janvārī</oddHeader>
    <firstHeader>&amp;R&amp;8 2.pielikums metodiskajam materiālam par tabakas izstrādājumu
inventarizāciju un akcīzes nodokļa starpības summas aprēķināšanu
saistībā ar akcīzes nodokļa likmes maiņu 2011.gada 1.jūlijā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>
      <selection activeCell="A5" sqref="A5:K5"/>
    </sheetView>
  </sheetViews>
  <sheetFormatPr defaultRowHeight="12.75" x14ac:dyDescent="0.2"/>
  <cols>
    <col min="1" max="1" width="4" customWidth="1"/>
    <col min="3" max="3" width="13.42578125" customWidth="1"/>
    <col min="4" max="4" width="10.42578125" customWidth="1"/>
    <col min="5" max="5" width="10.85546875" customWidth="1"/>
    <col min="6" max="6" width="14.85546875" customWidth="1"/>
    <col min="7" max="7" width="11.140625" customWidth="1"/>
    <col min="8" max="9" width="12.42578125" customWidth="1"/>
    <col min="10" max="10" width="14.7109375" customWidth="1"/>
    <col min="11" max="11" width="17.7109375" customWidth="1"/>
  </cols>
  <sheetData>
    <row r="1" spans="1:11" ht="15.75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4"/>
    </row>
    <row r="2" spans="1:11" ht="30.75" customHeight="1" x14ac:dyDescent="0.25">
      <c r="A2" s="159" t="s">
        <v>108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</row>
    <row r="3" spans="1:11" ht="15.75" customHeight="1" x14ac:dyDescent="0.25">
      <c r="A3" s="159" t="s">
        <v>79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</row>
    <row r="4" spans="1:11" ht="30.75" customHeight="1" x14ac:dyDescent="0.25">
      <c r="A4" s="159" t="s">
        <v>80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</row>
    <row r="5" spans="1:11" ht="15.75" customHeight="1" x14ac:dyDescent="0.25">
      <c r="A5" s="159" t="s">
        <v>81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</row>
    <row r="6" spans="1:11" ht="15.75" x14ac:dyDescent="0.25">
      <c r="A6" s="163" t="s">
        <v>101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</row>
    <row r="7" spans="1:11" x14ac:dyDescent="0.2">
      <c r="A7" s="139"/>
      <c r="B7" s="139"/>
      <c r="C7" s="139"/>
      <c r="D7" s="139"/>
      <c r="E7" s="15"/>
      <c r="F7" s="139"/>
      <c r="G7" s="139"/>
      <c r="H7" s="139"/>
      <c r="I7" s="139"/>
      <c r="J7" s="139"/>
      <c r="K7" s="4"/>
    </row>
    <row r="8" spans="1:11" x14ac:dyDescent="0.2">
      <c r="A8" s="140" t="s">
        <v>1</v>
      </c>
      <c r="B8" s="140"/>
      <c r="C8" s="140"/>
      <c r="D8" s="140"/>
      <c r="E8" s="15"/>
      <c r="F8" s="140" t="s">
        <v>2</v>
      </c>
      <c r="G8" s="140"/>
      <c r="H8" s="140"/>
      <c r="I8" s="140"/>
      <c r="J8" s="140"/>
      <c r="K8" s="4"/>
    </row>
    <row r="9" spans="1:11" ht="15.75" customHeight="1" x14ac:dyDescent="0.3">
      <c r="A9" s="162" t="s">
        <v>78</v>
      </c>
      <c r="B9" s="162"/>
      <c r="C9" s="162"/>
      <c r="D9" s="162"/>
      <c r="E9" s="162"/>
      <c r="F9" s="162"/>
      <c r="G9" s="162"/>
      <c r="H9" s="162"/>
      <c r="I9" s="162"/>
      <c r="J9" s="162"/>
      <c r="K9" s="110"/>
    </row>
    <row r="10" spans="1:11" ht="16.5" customHeight="1" x14ac:dyDescent="0.3">
      <c r="A10" s="142" t="s">
        <v>28</v>
      </c>
      <c r="B10" s="143"/>
      <c r="C10" s="143"/>
      <c r="D10" s="143"/>
      <c r="E10" s="143"/>
      <c r="F10" s="143"/>
      <c r="G10" s="143"/>
      <c r="H10" s="16"/>
      <c r="I10" s="63"/>
      <c r="J10" s="6"/>
      <c r="K10" s="4"/>
    </row>
    <row r="11" spans="1:11" ht="14.25" customHeight="1" x14ac:dyDescent="0.3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4"/>
    </row>
    <row r="12" spans="1:11" ht="15.75" x14ac:dyDescent="0.25">
      <c r="A12" s="112" t="s">
        <v>3</v>
      </c>
      <c r="B12" s="9"/>
      <c r="C12" s="9"/>
      <c r="D12" s="75" t="s">
        <v>4</v>
      </c>
      <c r="E12" s="75"/>
      <c r="F12" s="164"/>
      <c r="G12" s="164"/>
      <c r="H12" s="164"/>
      <c r="I12" s="11"/>
      <c r="J12" s="86"/>
      <c r="K12" s="11"/>
    </row>
    <row r="13" spans="1:11" ht="15.75" customHeight="1" x14ac:dyDescent="0.3">
      <c r="A13" s="1"/>
      <c r="B13" s="10"/>
      <c r="C13" s="113" t="s">
        <v>5</v>
      </c>
      <c r="D13" s="12"/>
      <c r="E13" s="17"/>
      <c r="F13" s="165" t="s">
        <v>6</v>
      </c>
      <c r="G13" s="165"/>
      <c r="H13" s="165"/>
      <c r="I13" s="87" t="s">
        <v>104</v>
      </c>
      <c r="J13" s="87"/>
      <c r="K13" s="87"/>
    </row>
    <row r="14" spans="1:11" ht="13.5" thickBot="1" x14ac:dyDescent="0.25">
      <c r="A14" s="1"/>
      <c r="B14" s="11"/>
      <c r="C14" s="1"/>
      <c r="D14" s="1"/>
      <c r="E14" s="1"/>
      <c r="F14" s="1"/>
      <c r="G14" s="23"/>
      <c r="H14" s="1"/>
      <c r="I14" s="87" t="s">
        <v>105</v>
      </c>
      <c r="J14" s="88"/>
      <c r="K14" s="88"/>
    </row>
    <row r="15" spans="1:11" ht="116.25" customHeight="1" thickBot="1" x14ac:dyDescent="0.25">
      <c r="A15" s="40" t="s">
        <v>7</v>
      </c>
      <c r="B15" s="41" t="s">
        <v>29</v>
      </c>
      <c r="C15" s="42" t="s">
        <v>87</v>
      </c>
      <c r="D15" s="40" t="s">
        <v>55</v>
      </c>
      <c r="E15" s="43" t="s">
        <v>36</v>
      </c>
      <c r="F15" s="43" t="s">
        <v>48</v>
      </c>
      <c r="G15" s="43" t="s">
        <v>62</v>
      </c>
      <c r="H15" s="114" t="s">
        <v>88</v>
      </c>
      <c r="I15" s="43" t="s">
        <v>89</v>
      </c>
      <c r="J15" s="43" t="s">
        <v>90</v>
      </c>
      <c r="K15" s="43" t="s">
        <v>64</v>
      </c>
    </row>
    <row r="16" spans="1:11" ht="11.25" customHeight="1" thickBot="1" x14ac:dyDescent="0.25">
      <c r="A16" s="40" t="s">
        <v>8</v>
      </c>
      <c r="B16" s="41" t="s">
        <v>9</v>
      </c>
      <c r="C16" s="42" t="s">
        <v>10</v>
      </c>
      <c r="D16" s="42" t="s">
        <v>11</v>
      </c>
      <c r="E16" s="40" t="s">
        <v>12</v>
      </c>
      <c r="F16" s="43" t="s">
        <v>13</v>
      </c>
      <c r="G16" s="43" t="s">
        <v>14</v>
      </c>
      <c r="H16" s="43" t="s">
        <v>15</v>
      </c>
      <c r="I16" s="64" t="s">
        <v>16</v>
      </c>
      <c r="J16" s="43" t="s">
        <v>17</v>
      </c>
      <c r="K16" s="43" t="s">
        <v>18</v>
      </c>
    </row>
    <row r="17" spans="1:11" ht="13.5" thickBot="1" x14ac:dyDescent="0.25">
      <c r="A17" s="135" t="s">
        <v>19</v>
      </c>
      <c r="B17" s="136"/>
      <c r="C17" s="136"/>
      <c r="D17" s="136"/>
      <c r="E17" s="136"/>
      <c r="F17" s="138"/>
      <c r="G17" s="46" t="s">
        <v>47</v>
      </c>
      <c r="H17" s="47" t="s">
        <v>46</v>
      </c>
      <c r="I17" s="65" t="s">
        <v>86</v>
      </c>
      <c r="J17" s="47" t="s">
        <v>106</v>
      </c>
      <c r="K17" s="46" t="s">
        <v>56</v>
      </c>
    </row>
    <row r="18" spans="1:11" x14ac:dyDescent="0.2">
      <c r="A18" s="50">
        <v>1</v>
      </c>
      <c r="B18" s="121"/>
      <c r="C18" s="132"/>
      <c r="D18" s="129"/>
      <c r="E18" s="61"/>
      <c r="F18" s="61"/>
      <c r="G18" s="36">
        <f t="shared" ref="G18:G23" si="0">IF(D18-F18&gt;=0,D18-F18,0)</f>
        <v>0</v>
      </c>
      <c r="H18" s="82">
        <f t="shared" ref="H18:H23" si="1">ROUND(G18*E18, 0)</f>
        <v>0</v>
      </c>
      <c r="I18" s="54">
        <f>ROUND(70/1000*H18, 2)</f>
        <v>0</v>
      </c>
      <c r="J18" s="54">
        <f>ROUND(75/1000*H18, 2)</f>
        <v>0</v>
      </c>
      <c r="K18" s="54">
        <f t="shared" ref="K18:K23" si="2">ROUND(J18-I18, 2)</f>
        <v>0</v>
      </c>
    </row>
    <row r="19" spans="1:11" x14ac:dyDescent="0.2">
      <c r="A19" s="51">
        <v>2</v>
      </c>
      <c r="B19" s="122"/>
      <c r="C19" s="133"/>
      <c r="D19" s="129"/>
      <c r="E19" s="61"/>
      <c r="F19" s="61"/>
      <c r="G19" s="36">
        <f t="shared" si="0"/>
        <v>0</v>
      </c>
      <c r="H19" s="82">
        <f t="shared" si="1"/>
        <v>0</v>
      </c>
      <c r="I19" s="54">
        <f t="shared" ref="I19:I23" si="3">ROUND(70/1000*H19, 2)</f>
        <v>0</v>
      </c>
      <c r="J19" s="54">
        <f t="shared" ref="J19:J23" si="4">ROUND(75/1000*H19, 2)</f>
        <v>0</v>
      </c>
      <c r="K19" s="54">
        <f t="shared" si="2"/>
        <v>0</v>
      </c>
    </row>
    <row r="20" spans="1:11" x14ac:dyDescent="0.2">
      <c r="A20" s="51">
        <v>3</v>
      </c>
      <c r="B20" s="122"/>
      <c r="C20" s="133"/>
      <c r="D20" s="129"/>
      <c r="E20" s="61"/>
      <c r="F20" s="61"/>
      <c r="G20" s="36">
        <f t="shared" si="0"/>
        <v>0</v>
      </c>
      <c r="H20" s="82">
        <f t="shared" si="1"/>
        <v>0</v>
      </c>
      <c r="I20" s="54">
        <f t="shared" si="3"/>
        <v>0</v>
      </c>
      <c r="J20" s="54">
        <f t="shared" si="4"/>
        <v>0</v>
      </c>
      <c r="K20" s="54">
        <f t="shared" si="2"/>
        <v>0</v>
      </c>
    </row>
    <row r="21" spans="1:11" x14ac:dyDescent="0.2">
      <c r="A21" s="51">
        <v>4</v>
      </c>
      <c r="B21" s="122"/>
      <c r="C21" s="133"/>
      <c r="D21" s="129"/>
      <c r="E21" s="61"/>
      <c r="F21" s="61"/>
      <c r="G21" s="36">
        <f t="shared" si="0"/>
        <v>0</v>
      </c>
      <c r="H21" s="82">
        <f t="shared" si="1"/>
        <v>0</v>
      </c>
      <c r="I21" s="54">
        <f t="shared" si="3"/>
        <v>0</v>
      </c>
      <c r="J21" s="54">
        <f t="shared" si="4"/>
        <v>0</v>
      </c>
      <c r="K21" s="54">
        <f t="shared" si="2"/>
        <v>0</v>
      </c>
    </row>
    <row r="22" spans="1:11" x14ac:dyDescent="0.2">
      <c r="A22" s="51">
        <v>5</v>
      </c>
      <c r="B22" s="122"/>
      <c r="C22" s="133"/>
      <c r="D22" s="129"/>
      <c r="E22" s="61"/>
      <c r="F22" s="61"/>
      <c r="G22" s="36">
        <f t="shared" si="0"/>
        <v>0</v>
      </c>
      <c r="H22" s="82">
        <f t="shared" si="1"/>
        <v>0</v>
      </c>
      <c r="I22" s="54">
        <f t="shared" si="3"/>
        <v>0</v>
      </c>
      <c r="J22" s="54">
        <f t="shared" si="4"/>
        <v>0</v>
      </c>
      <c r="K22" s="54">
        <f t="shared" si="2"/>
        <v>0</v>
      </c>
    </row>
    <row r="23" spans="1:11" ht="13.5" thickBot="1" x14ac:dyDescent="0.25">
      <c r="A23" s="51">
        <v>6</v>
      </c>
      <c r="B23" s="122"/>
      <c r="C23" s="134"/>
      <c r="D23" s="129"/>
      <c r="E23" s="61"/>
      <c r="F23" s="61"/>
      <c r="G23" s="36">
        <f t="shared" si="0"/>
        <v>0</v>
      </c>
      <c r="H23" s="82">
        <f t="shared" si="1"/>
        <v>0</v>
      </c>
      <c r="I23" s="54">
        <f t="shared" si="3"/>
        <v>0</v>
      </c>
      <c r="J23" s="54">
        <f t="shared" si="4"/>
        <v>0</v>
      </c>
      <c r="K23" s="54">
        <f t="shared" si="2"/>
        <v>0</v>
      </c>
    </row>
    <row r="24" spans="1:11" ht="13.5" thickBot="1" x14ac:dyDescent="0.25">
      <c r="A24" s="154" t="s">
        <v>33</v>
      </c>
      <c r="B24" s="155"/>
      <c r="C24" s="175"/>
      <c r="D24" s="95">
        <f>SUM(D18:D23)</f>
        <v>0</v>
      </c>
      <c r="E24" s="45" t="s">
        <v>20</v>
      </c>
      <c r="F24" s="45">
        <f t="shared" ref="F24:K24" si="5">SUM(F18:F23)</f>
        <v>0</v>
      </c>
      <c r="G24" s="76">
        <f t="shared" si="5"/>
        <v>0</v>
      </c>
      <c r="H24" s="76">
        <f t="shared" si="5"/>
        <v>0</v>
      </c>
      <c r="I24" s="85">
        <f t="shared" si="5"/>
        <v>0</v>
      </c>
      <c r="J24" s="85">
        <f t="shared" si="5"/>
        <v>0</v>
      </c>
      <c r="K24" s="85">
        <f t="shared" si="5"/>
        <v>0</v>
      </c>
    </row>
    <row r="25" spans="1:11" x14ac:dyDescent="0.2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</row>
    <row r="26" spans="1:11" ht="12.75" customHeight="1" x14ac:dyDescent="0.25">
      <c r="A26" s="173" t="s">
        <v>21</v>
      </c>
      <c r="B26" s="173"/>
      <c r="C26" s="173"/>
      <c r="D26" s="173"/>
      <c r="E26" s="173"/>
      <c r="F26" s="173"/>
      <c r="G26" s="173"/>
      <c r="H26" s="173"/>
      <c r="I26" s="173"/>
      <c r="J26" s="173"/>
      <c r="K26" s="173"/>
    </row>
    <row r="27" spans="1:11" ht="12" customHeight="1" x14ac:dyDescent="0.25">
      <c r="A27" s="173" t="s">
        <v>22</v>
      </c>
      <c r="B27" s="173"/>
      <c r="C27" s="173"/>
      <c r="D27" s="173"/>
      <c r="E27" s="173"/>
      <c r="F27" s="173"/>
      <c r="G27" s="173"/>
      <c r="H27" s="173"/>
      <c r="I27" s="173"/>
      <c r="J27" s="173"/>
      <c r="K27" s="173"/>
    </row>
    <row r="28" spans="1:11" ht="12.75" customHeight="1" x14ac:dyDescent="0.25">
      <c r="A28" s="152"/>
      <c r="B28" s="152"/>
      <c r="C28" s="152"/>
      <c r="D28" s="152"/>
      <c r="E28" s="8"/>
      <c r="F28" s="8"/>
      <c r="G28" s="8"/>
      <c r="H28" s="8"/>
      <c r="I28" s="8"/>
      <c r="J28" s="8"/>
      <c r="K28" s="8"/>
    </row>
    <row r="29" spans="1:11" x14ac:dyDescent="0.2">
      <c r="A29" s="140" t="s">
        <v>23</v>
      </c>
      <c r="B29" s="140"/>
      <c r="C29" s="140"/>
      <c r="D29" s="140"/>
      <c r="E29" s="157" t="s">
        <v>24</v>
      </c>
      <c r="F29" s="157"/>
      <c r="G29" s="157"/>
      <c r="H29" s="157"/>
      <c r="I29" s="111"/>
      <c r="J29" s="109" t="s">
        <v>25</v>
      </c>
      <c r="K29" s="109"/>
    </row>
    <row r="30" spans="1:11" ht="12" customHeight="1" x14ac:dyDescent="0.25">
      <c r="A30" s="112" t="s">
        <v>26</v>
      </c>
      <c r="B30" s="112"/>
      <c r="C30" s="112"/>
      <c r="D30" s="112"/>
      <c r="E30" s="112"/>
      <c r="F30" s="112"/>
      <c r="G30" s="112"/>
      <c r="H30" s="112"/>
      <c r="I30" s="112"/>
      <c r="J30" s="112"/>
      <c r="K30" s="112"/>
    </row>
    <row r="31" spans="1:11" ht="12.75" customHeight="1" x14ac:dyDescent="0.25">
      <c r="A31" s="152"/>
      <c r="B31" s="152"/>
      <c r="C31" s="152"/>
      <c r="D31" s="152"/>
      <c r="E31" s="8"/>
      <c r="F31" s="8"/>
      <c r="G31" s="8"/>
      <c r="H31" s="8"/>
      <c r="I31" s="8"/>
      <c r="J31" s="8"/>
      <c r="K31" s="8"/>
    </row>
    <row r="32" spans="1:11" x14ac:dyDescent="0.2">
      <c r="A32" s="140" t="s">
        <v>23</v>
      </c>
      <c r="B32" s="140"/>
      <c r="C32" s="140"/>
      <c r="D32" s="140"/>
      <c r="E32" s="157" t="s">
        <v>24</v>
      </c>
      <c r="F32" s="157"/>
      <c r="G32" s="157"/>
      <c r="H32" s="157"/>
      <c r="I32" s="111"/>
      <c r="J32" s="109" t="s">
        <v>25</v>
      </c>
      <c r="K32" s="109"/>
    </row>
    <row r="33" spans="1:11" ht="12.75" customHeight="1" x14ac:dyDescent="0.25">
      <c r="A33" s="152"/>
      <c r="B33" s="152"/>
      <c r="C33" s="152"/>
      <c r="D33" s="152"/>
      <c r="E33" s="8"/>
      <c r="F33" s="8"/>
      <c r="G33" s="8"/>
      <c r="H33" s="8"/>
      <c r="I33" s="8"/>
      <c r="J33" s="8"/>
      <c r="K33" s="8"/>
    </row>
    <row r="34" spans="1:11" x14ac:dyDescent="0.2">
      <c r="A34" s="140" t="s">
        <v>23</v>
      </c>
      <c r="B34" s="140"/>
      <c r="C34" s="140"/>
      <c r="D34" s="140"/>
      <c r="E34" s="157" t="s">
        <v>24</v>
      </c>
      <c r="F34" s="157"/>
      <c r="G34" s="157"/>
      <c r="H34" s="157"/>
      <c r="I34" s="111"/>
      <c r="J34" s="109" t="s">
        <v>25</v>
      </c>
      <c r="K34" s="109"/>
    </row>
    <row r="35" spans="1:11" ht="12" customHeight="1" x14ac:dyDescent="0.25">
      <c r="A35" s="152"/>
      <c r="B35" s="152"/>
      <c r="C35" s="152"/>
      <c r="D35" s="152"/>
      <c r="E35" s="8"/>
      <c r="F35" s="8"/>
      <c r="G35" s="8"/>
      <c r="H35" s="8"/>
      <c r="I35" s="8"/>
      <c r="J35" s="8"/>
      <c r="K35" s="8"/>
    </row>
    <row r="36" spans="1:11" x14ac:dyDescent="0.2">
      <c r="A36" s="140" t="s">
        <v>23</v>
      </c>
      <c r="B36" s="140"/>
      <c r="C36" s="140"/>
      <c r="D36" s="140"/>
      <c r="E36" s="157" t="s">
        <v>24</v>
      </c>
      <c r="F36" s="157"/>
      <c r="G36" s="157"/>
      <c r="H36" s="157"/>
      <c r="I36" s="111"/>
      <c r="J36" s="109" t="s">
        <v>25</v>
      </c>
      <c r="K36" s="109"/>
    </row>
  </sheetData>
  <mergeCells count="30">
    <mergeCell ref="A33:D33"/>
    <mergeCell ref="A34:D34"/>
    <mergeCell ref="E34:H34"/>
    <mergeCell ref="A35:D35"/>
    <mergeCell ref="A36:D36"/>
    <mergeCell ref="E36:H36"/>
    <mergeCell ref="A28:D28"/>
    <mergeCell ref="A29:D29"/>
    <mergeCell ref="E29:H29"/>
    <mergeCell ref="A31:D31"/>
    <mergeCell ref="A32:D32"/>
    <mergeCell ref="E32:H32"/>
    <mergeCell ref="A27:K27"/>
    <mergeCell ref="A7:D7"/>
    <mergeCell ref="F7:J7"/>
    <mergeCell ref="A8:D8"/>
    <mergeCell ref="F8:J8"/>
    <mergeCell ref="A9:J9"/>
    <mergeCell ref="A10:G10"/>
    <mergeCell ref="F12:H12"/>
    <mergeCell ref="F13:H13"/>
    <mergeCell ref="A17:F17"/>
    <mergeCell ref="A24:C24"/>
    <mergeCell ref="A26:K26"/>
    <mergeCell ref="A6:K6"/>
    <mergeCell ref="A1:J1"/>
    <mergeCell ref="A2:K2"/>
    <mergeCell ref="A3:K3"/>
    <mergeCell ref="A4:K4"/>
    <mergeCell ref="A5:K5"/>
  </mergeCells>
  <conditionalFormatting sqref="K18:K23">
    <cfRule type="cellIs" dxfId="4" priority="1" stopIfTrue="1" operator="equal">
      <formula>0</formula>
    </cfRule>
  </conditionalFormatting>
  <conditionalFormatting sqref="G18:G23">
    <cfRule type="cellIs" dxfId="3" priority="5" stopIfTrue="1" operator="equal">
      <formula>0</formula>
    </cfRule>
  </conditionalFormatting>
  <conditionalFormatting sqref="H18:H23">
    <cfRule type="cellIs" dxfId="2" priority="4" stopIfTrue="1" operator="equal">
      <formula>0</formula>
    </cfRule>
  </conditionalFormatting>
  <conditionalFormatting sqref="I18:I23">
    <cfRule type="cellIs" dxfId="1" priority="3" stopIfTrue="1" operator="equal">
      <formula>0</formula>
    </cfRule>
  </conditionalFormatting>
  <conditionalFormatting sqref="J18:J23">
    <cfRule type="cellIs" dxfId="0" priority="2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  2.pielikums 
&amp;8metodiskajam materiālam par tabakas izstrādājumu inventarizāciju un akcīzes nodokļa 
starpības summas aprēķināšanu saistībā ar akcīzes nodokļa likmes maiņu 2020.gada 1.janvārī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zoomScaleNormal="100" workbookViewId="0">
      <selection activeCell="A2" sqref="A2:G2"/>
    </sheetView>
  </sheetViews>
  <sheetFormatPr defaultRowHeight="12.75" x14ac:dyDescent="0.2"/>
  <cols>
    <col min="1" max="1" width="21.42578125" customWidth="1"/>
    <col min="2" max="2" width="18.28515625" customWidth="1"/>
    <col min="5" max="5" width="31" customWidth="1"/>
    <col min="6" max="6" width="30" customWidth="1"/>
    <col min="7" max="7" width="30.7109375" customWidth="1"/>
  </cols>
  <sheetData>
    <row r="1" spans="1:8" ht="42" customHeight="1" x14ac:dyDescent="0.2">
      <c r="F1" s="35"/>
      <c r="G1" s="177"/>
      <c r="H1" s="177"/>
    </row>
    <row r="2" spans="1:8" ht="15.75" x14ac:dyDescent="0.25">
      <c r="A2" s="183" t="s">
        <v>0</v>
      </c>
      <c r="B2" s="183"/>
      <c r="C2" s="183"/>
      <c r="D2" s="183"/>
      <c r="E2" s="183"/>
      <c r="F2" s="183"/>
      <c r="G2" s="183"/>
    </row>
    <row r="3" spans="1:8" ht="31.5" customHeight="1" x14ac:dyDescent="0.2">
      <c r="A3" s="184" t="s">
        <v>84</v>
      </c>
      <c r="B3" s="184"/>
      <c r="C3" s="184"/>
      <c r="D3" s="184"/>
      <c r="E3" s="184"/>
      <c r="F3" s="184"/>
      <c r="G3" s="184"/>
    </row>
    <row r="4" spans="1:8" ht="17.25" customHeight="1" x14ac:dyDescent="0.2">
      <c r="A4" s="184" t="s">
        <v>49</v>
      </c>
      <c r="B4" s="184"/>
      <c r="C4" s="184"/>
      <c r="D4" s="184"/>
      <c r="E4" s="184"/>
      <c r="F4" s="184"/>
      <c r="G4" s="184"/>
    </row>
    <row r="5" spans="1:8" ht="21" customHeight="1" x14ac:dyDescent="0.2">
      <c r="A5" s="184" t="s">
        <v>50</v>
      </c>
      <c r="B5" s="184"/>
      <c r="C5" s="184"/>
      <c r="D5" s="184"/>
      <c r="E5" s="184"/>
      <c r="F5" s="184"/>
      <c r="G5" s="184"/>
    </row>
    <row r="6" spans="1:8" ht="36.75" customHeight="1" x14ac:dyDescent="0.2">
      <c r="A6" s="182" t="s">
        <v>53</v>
      </c>
      <c r="B6" s="182"/>
      <c r="C6" s="182"/>
      <c r="D6" s="182"/>
      <c r="E6" s="182"/>
      <c r="F6" s="182"/>
      <c r="G6" s="182"/>
    </row>
    <row r="7" spans="1:8" ht="18.75" x14ac:dyDescent="0.3">
      <c r="A7" s="178" t="s">
        <v>39</v>
      </c>
      <c r="B7" s="179"/>
      <c r="C7" s="179"/>
      <c r="D7" s="179"/>
      <c r="E7" s="96"/>
      <c r="F7" s="180"/>
      <c r="G7" s="180"/>
    </row>
    <row r="8" spans="1:8" ht="18.75" x14ac:dyDescent="0.3">
      <c r="A8" s="179" t="s">
        <v>40</v>
      </c>
      <c r="B8" s="179"/>
      <c r="C8" s="179"/>
      <c r="D8" s="179"/>
      <c r="E8" s="96"/>
      <c r="F8" s="181"/>
      <c r="G8" s="181"/>
    </row>
    <row r="9" spans="1:8" ht="18.75" x14ac:dyDescent="0.3">
      <c r="A9" s="179" t="s">
        <v>41</v>
      </c>
      <c r="B9" s="179"/>
      <c r="C9" s="179"/>
      <c r="D9" s="179"/>
      <c r="E9" s="96"/>
      <c r="F9" s="181"/>
      <c r="G9" s="181"/>
    </row>
    <row r="10" spans="1:8" ht="18" customHeight="1" x14ac:dyDescent="0.3">
      <c r="A10" s="208"/>
      <c r="B10" s="208"/>
      <c r="C10" s="208"/>
      <c r="D10" s="208"/>
      <c r="E10" s="97"/>
      <c r="F10" s="181"/>
      <c r="G10" s="181"/>
    </row>
    <row r="11" spans="1:8" ht="18.75" hidden="1" x14ac:dyDescent="0.3">
      <c r="A11" s="208"/>
      <c r="B11" s="208"/>
      <c r="C11" s="208"/>
      <c r="D11" s="208"/>
      <c r="E11" s="97"/>
      <c r="F11" s="181"/>
      <c r="G11" s="181"/>
    </row>
    <row r="12" spans="1:8" ht="13.5" thickBot="1" x14ac:dyDescent="0.25">
      <c r="A12" s="204"/>
      <c r="B12" s="204"/>
      <c r="C12" s="204"/>
      <c r="D12" s="204"/>
      <c r="E12" s="204"/>
      <c r="F12" s="204"/>
      <c r="G12" s="204"/>
    </row>
    <row r="13" spans="1:8" ht="32.25" thickBot="1" x14ac:dyDescent="0.25">
      <c r="A13" s="205" t="s">
        <v>69</v>
      </c>
      <c r="B13" s="206"/>
      <c r="C13" s="206"/>
      <c r="D13" s="207"/>
      <c r="E13" s="101" t="s">
        <v>68</v>
      </c>
      <c r="F13" s="103" t="s">
        <v>45</v>
      </c>
      <c r="G13" s="102" t="s">
        <v>57</v>
      </c>
    </row>
    <row r="14" spans="1:8" ht="26.25" customHeight="1" x14ac:dyDescent="0.2">
      <c r="A14" s="192" t="s">
        <v>72</v>
      </c>
      <c r="B14" s="193"/>
      <c r="C14" s="193"/>
      <c r="D14" s="193"/>
      <c r="E14" s="198" t="s">
        <v>71</v>
      </c>
      <c r="F14" s="116">
        <f>'Cigāri un cigarillas'!H25</f>
        <v>0</v>
      </c>
      <c r="G14" s="93">
        <f>'Cigāri un cigarillas'!K25</f>
        <v>0</v>
      </c>
    </row>
    <row r="15" spans="1:8" ht="27" customHeight="1" x14ac:dyDescent="0.2">
      <c r="A15" s="190" t="s">
        <v>73</v>
      </c>
      <c r="B15" s="191"/>
      <c r="C15" s="191"/>
      <c r="D15" s="191"/>
      <c r="E15" s="199"/>
      <c r="F15" s="117">
        <f>'Smalki sagriezta tabaka'!H24</f>
        <v>0</v>
      </c>
      <c r="G15" s="94">
        <f>'Smalki sagriezta tabaka'!K24</f>
        <v>0</v>
      </c>
    </row>
    <row r="16" spans="1:8" ht="28.5" customHeight="1" x14ac:dyDescent="0.2">
      <c r="A16" s="196" t="s">
        <v>74</v>
      </c>
      <c r="B16" s="196"/>
      <c r="C16" s="196"/>
      <c r="D16" s="197"/>
      <c r="E16" s="199"/>
      <c r="F16" s="117">
        <f>'Smēķējamā tabaka'!H24</f>
        <v>0</v>
      </c>
      <c r="G16" s="94">
        <f>'Smēķējamā tabaka'!K24</f>
        <v>0</v>
      </c>
    </row>
    <row r="17" spans="1:8" ht="27.75" customHeight="1" x14ac:dyDescent="0.2">
      <c r="A17" s="194" t="s">
        <v>75</v>
      </c>
      <c r="B17" s="195"/>
      <c r="C17" s="195"/>
      <c r="D17" s="195"/>
      <c r="E17" s="199"/>
      <c r="F17" s="118">
        <f>'Tabakas lapas'!H25</f>
        <v>0</v>
      </c>
      <c r="G17" s="115">
        <f>'Tabakas lapas'!K25</f>
        <v>0</v>
      </c>
    </row>
    <row r="18" spans="1:8" ht="27.75" customHeight="1" x14ac:dyDescent="0.2">
      <c r="A18" s="202" t="s">
        <v>82</v>
      </c>
      <c r="B18" s="203"/>
      <c r="C18" s="203"/>
      <c r="D18" s="203"/>
      <c r="E18" s="199"/>
      <c r="F18" s="117">
        <f>'Karsējamā tabaka'!H24</f>
        <v>0</v>
      </c>
      <c r="G18" s="94">
        <f>'Karsējamā tabaka'!K24</f>
        <v>0</v>
      </c>
    </row>
    <row r="19" spans="1:8" ht="25.5" customHeight="1" thickBot="1" x14ac:dyDescent="0.25">
      <c r="A19" s="200" t="s">
        <v>70</v>
      </c>
      <c r="B19" s="201"/>
      <c r="C19" s="201"/>
      <c r="D19" s="201"/>
      <c r="E19" s="200"/>
      <c r="F19" s="119"/>
      <c r="G19" s="120">
        <f>SUM(G14:G18)</f>
        <v>0</v>
      </c>
    </row>
    <row r="20" spans="1:8" ht="15" x14ac:dyDescent="0.2">
      <c r="A20" s="209" t="s">
        <v>83</v>
      </c>
      <c r="B20" s="25"/>
      <c r="C20" s="25"/>
      <c r="D20" s="25"/>
      <c r="E20" s="25"/>
      <c r="F20" s="26"/>
      <c r="G20" s="27"/>
    </row>
    <row r="21" spans="1:8" ht="15.75" x14ac:dyDescent="0.25">
      <c r="A21" s="19" t="s">
        <v>42</v>
      </c>
      <c r="B21" s="19"/>
      <c r="C21" s="189"/>
      <c r="D21" s="189"/>
      <c r="E21" s="98"/>
      <c r="F21" s="189"/>
      <c r="G21" s="189"/>
      <c r="H21" s="185"/>
    </row>
    <row r="22" spans="1:8" ht="15.75" x14ac:dyDescent="0.25">
      <c r="A22" s="22"/>
      <c r="B22" s="22"/>
      <c r="C22" s="186" t="s">
        <v>23</v>
      </c>
      <c r="D22" s="186"/>
      <c r="E22" s="99"/>
      <c r="F22" s="187" t="s">
        <v>52</v>
      </c>
      <c r="G22" s="187"/>
      <c r="H22" s="185"/>
    </row>
    <row r="23" spans="1:8" ht="43.5" customHeight="1" x14ac:dyDescent="0.25">
      <c r="A23" s="21" t="s">
        <v>43</v>
      </c>
      <c r="B23" s="19"/>
      <c r="C23" s="189"/>
      <c r="D23" s="189"/>
      <c r="E23" s="98"/>
      <c r="F23" s="189"/>
      <c r="G23" s="189"/>
      <c r="H23" s="185"/>
    </row>
    <row r="24" spans="1:8" ht="15.75" x14ac:dyDescent="0.25">
      <c r="A24" s="22"/>
      <c r="B24" s="22"/>
      <c r="C24" s="188" t="s">
        <v>23</v>
      </c>
      <c r="D24" s="188"/>
      <c r="E24" s="100"/>
      <c r="F24" s="187" t="s">
        <v>51</v>
      </c>
      <c r="G24" s="187"/>
      <c r="H24" s="185"/>
    </row>
    <row r="25" spans="1:8" ht="15.75" x14ac:dyDescent="0.25">
      <c r="A25" s="19" t="s">
        <v>44</v>
      </c>
      <c r="B25" s="19"/>
      <c r="C25" s="19"/>
      <c r="D25" s="19"/>
      <c r="E25" s="19"/>
      <c r="F25" s="19"/>
      <c r="G25" s="19"/>
    </row>
    <row r="26" spans="1:8" ht="15.75" x14ac:dyDescent="0.25">
      <c r="A26" s="19"/>
      <c r="B26" s="19"/>
      <c r="C26" s="19"/>
      <c r="D26" s="19"/>
      <c r="E26" s="19"/>
      <c r="F26" s="19"/>
      <c r="G26" s="19"/>
    </row>
    <row r="27" spans="1:8" x14ac:dyDescent="0.2">
      <c r="B27" s="28"/>
      <c r="C27" s="28"/>
      <c r="D27" s="28"/>
      <c r="E27" s="28"/>
    </row>
    <row r="28" spans="1:8" x14ac:dyDescent="0.2">
      <c r="E28" s="104"/>
    </row>
  </sheetData>
  <mergeCells count="34">
    <mergeCell ref="A12:G12"/>
    <mergeCell ref="A13:D13"/>
    <mergeCell ref="A11:D11"/>
    <mergeCell ref="F11:G11"/>
    <mergeCell ref="A10:D10"/>
    <mergeCell ref="F10:G10"/>
    <mergeCell ref="A15:D15"/>
    <mergeCell ref="C21:D21"/>
    <mergeCell ref="A14:D14"/>
    <mergeCell ref="F21:G21"/>
    <mergeCell ref="A17:D17"/>
    <mergeCell ref="A16:D16"/>
    <mergeCell ref="E14:E19"/>
    <mergeCell ref="A19:D19"/>
    <mergeCell ref="A18:D18"/>
    <mergeCell ref="H21:H24"/>
    <mergeCell ref="C22:D22"/>
    <mergeCell ref="F22:G22"/>
    <mergeCell ref="F24:G24"/>
    <mergeCell ref="C24:D24"/>
    <mergeCell ref="F23:G23"/>
    <mergeCell ref="C23:D23"/>
    <mergeCell ref="G1:H1"/>
    <mergeCell ref="A7:D7"/>
    <mergeCell ref="F7:G7"/>
    <mergeCell ref="F9:G9"/>
    <mergeCell ref="A6:G6"/>
    <mergeCell ref="A2:G2"/>
    <mergeCell ref="A8:D8"/>
    <mergeCell ref="F8:G8"/>
    <mergeCell ref="A9:D9"/>
    <mergeCell ref="A3:G3"/>
    <mergeCell ref="A4:G4"/>
    <mergeCell ref="A5:G5"/>
  </mergeCells>
  <pageMargins left="0.70866141732283472" right="0.70866141732283472" top="0.78740157480314965" bottom="0.74803149606299213" header="0.31496062992125984" footer="0"/>
  <pageSetup paperSize="9" scale="88" orientation="landscape" horizontalDpi="200" verticalDpi="200" r:id="rId1"/>
  <headerFooter>
    <oddHeader>&amp;R&amp;8 &amp;"Times New Roman,Regular"&amp;10 2.pielikums&amp;8 
metodiskajam materiālam par tabakas izstrādājumu inventarizāciju un akcīzes nodokļa 
starpības summas aprēķināšanu saistībā ar akcīzes nodokļa likmes maiņu 2020.gada 1.janvārī</oddHeader>
    <evenHeader>&amp;R&amp;8 2.pielikums metodiskajam materiālam par tabakas izstrādājumu
inventarizāciju un akcīzes nodokļa starpības summas aprēķināšanu
saistībā ar akcīzes nodokļa likmes maiņu 2011.gada 1.jūlijā</evenHeader>
  </headerFooter>
  <ignoredErrors>
    <ignoredError sqref="G14:G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Cigāri un cigarillas</vt:lpstr>
      <vt:lpstr>Smalki sagriezta tabaka</vt:lpstr>
      <vt:lpstr>Smēķējamā tabaka</vt:lpstr>
      <vt:lpstr>Tabakas lapas</vt:lpstr>
      <vt:lpstr>Karsējamā tabaka</vt:lpstr>
      <vt:lpstr>Nodokļa aprēķina tabula</vt:lpstr>
      <vt:lpstr>'Cigāri un cigarillas'!Print_Area</vt:lpstr>
      <vt:lpstr>'Karsējamā tabaka'!Print_Area</vt:lpstr>
      <vt:lpstr>'Nodokļa aprēķina tabula'!Print_Area</vt:lpstr>
      <vt:lpstr>'Smalki sagriezta tabaka'!Print_Area</vt:lpstr>
      <vt:lpstr>'Smēķējamā tabaka'!Print_Area</vt:lpstr>
      <vt:lpstr>'Tabakas lapas'!Print_Area</vt:lpstr>
    </vt:vector>
  </TitlesOfParts>
  <Company>VID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Rojs Plaudis</dc:creator>
  <cp:lastModifiedBy>Inga Sirija</cp:lastModifiedBy>
  <cp:lastPrinted>2019-12-16T09:23:13Z</cp:lastPrinted>
  <dcterms:created xsi:type="dcterms:W3CDTF">2011-05-31T10:58:05Z</dcterms:created>
  <dcterms:modified xsi:type="dcterms:W3CDTF">2019-12-17T14:08:44Z</dcterms:modified>
</cp:coreProperties>
</file>