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Tabaka\2018_01\"/>
    </mc:Choice>
  </mc:AlternateContent>
  <bookViews>
    <workbookView xWindow="12600" yWindow="45" windowWidth="12645" windowHeight="12465"/>
  </bookViews>
  <sheets>
    <sheet name="Cigāri un cigarillas" sheetId="2" r:id="rId1"/>
    <sheet name="Smalki sagriezta tabaka" sheetId="3" r:id="rId2"/>
    <sheet name="Smēķējamā tabaka" sheetId="4" r:id="rId3"/>
    <sheet name="Tabakas lapas" sheetId="9" r:id="rId4"/>
    <sheet name="Karsējamā tabaka" sheetId="11" r:id="rId5"/>
    <sheet name="Nodokļa aprēķina tabula" sheetId="6" r:id="rId6"/>
  </sheets>
  <definedNames>
    <definedName name="_xlnm.Print_Area" localSheetId="0">'Cigāri un cigarillas'!$A$9:$K$160</definedName>
    <definedName name="_xlnm.Print_Area" localSheetId="5">'Nodokļa aprēķina tabula'!$A$6:$G$25</definedName>
    <definedName name="_xlnm.Print_Area" localSheetId="1">'Smalki sagriezta tabaka'!$A$9:$K$78</definedName>
    <definedName name="_xlnm.Print_Area" localSheetId="2">'Smēķējamā tabaka'!$A$10:$K$118</definedName>
    <definedName name="_xlnm.Print_Area" localSheetId="3">'Tabakas lapas'!$A$7:$K$37</definedName>
  </definedNames>
  <calcPr calcId="162913"/>
</workbook>
</file>

<file path=xl/calcChain.xml><?xml version="1.0" encoding="utf-8"?>
<calcChain xmlns="http://schemas.openxmlformats.org/spreadsheetml/2006/main">
  <c r="G19" i="6" l="1"/>
  <c r="G101" i="2" l="1"/>
  <c r="H101" i="2" s="1"/>
  <c r="G100" i="2"/>
  <c r="J101" i="2" l="1"/>
  <c r="I101" i="2"/>
  <c r="J21" i="11"/>
  <c r="J23" i="11"/>
  <c r="I21" i="11"/>
  <c r="I23" i="11"/>
  <c r="F24" i="11"/>
  <c r="D24" i="11"/>
  <c r="G23" i="11"/>
  <c r="H23" i="11" s="1"/>
  <c r="G22" i="11"/>
  <c r="H22" i="11" s="1"/>
  <c r="J22" i="11" s="1"/>
  <c r="G21" i="11"/>
  <c r="H21" i="11" s="1"/>
  <c r="G20" i="11"/>
  <c r="H20" i="11" s="1"/>
  <c r="I20" i="11" s="1"/>
  <c r="G19" i="11"/>
  <c r="H19" i="11" s="1"/>
  <c r="J19" i="11" s="1"/>
  <c r="G18" i="11"/>
  <c r="I22" i="11" l="1"/>
  <c r="I19" i="11"/>
  <c r="K101" i="2"/>
  <c r="J20" i="11"/>
  <c r="K20" i="11" s="1"/>
  <c r="G24" i="11"/>
  <c r="H18" i="11"/>
  <c r="K22" i="11"/>
  <c r="I18" i="11" l="1"/>
  <c r="J18" i="11"/>
  <c r="J24" i="11" s="1"/>
  <c r="I24" i="11"/>
  <c r="H24" i="11"/>
  <c r="F18" i="6" s="1"/>
  <c r="K21" i="11"/>
  <c r="K23" i="11"/>
  <c r="K19" i="11"/>
  <c r="K18" i="11"/>
  <c r="F25" i="9"/>
  <c r="D25" i="9"/>
  <c r="G24" i="9"/>
  <c r="H24" i="9" s="1"/>
  <c r="G23" i="9"/>
  <c r="H23" i="9" s="1"/>
  <c r="G22" i="9"/>
  <c r="H22" i="9" s="1"/>
  <c r="G21" i="9"/>
  <c r="H21" i="9" s="1"/>
  <c r="G20" i="9"/>
  <c r="H20" i="9" s="1"/>
  <c r="G19" i="9"/>
  <c r="H19" i="9" s="1"/>
  <c r="G23" i="2"/>
  <c r="H23" i="2" s="1"/>
  <c r="G24" i="2"/>
  <c r="H24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H100" i="2"/>
  <c r="J100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 s="1"/>
  <c r="G130" i="2"/>
  <c r="H130" i="2" s="1"/>
  <c r="G131" i="2"/>
  <c r="H131" i="2" s="1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H138" i="2" s="1"/>
  <c r="G139" i="2"/>
  <c r="H139" i="2" s="1"/>
  <c r="G140" i="2"/>
  <c r="H140" i="2" s="1"/>
  <c r="G141" i="2"/>
  <c r="H141" i="2" s="1"/>
  <c r="G142" i="2"/>
  <c r="H142" i="2" s="1"/>
  <c r="G143" i="2"/>
  <c r="H143" i="2" s="1"/>
  <c r="G144" i="2"/>
  <c r="H144" i="2" s="1"/>
  <c r="G145" i="2"/>
  <c r="H145" i="2" s="1"/>
  <c r="G146" i="2"/>
  <c r="H146" i="2" s="1"/>
  <c r="F106" i="4"/>
  <c r="D106" i="4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G35" i="4"/>
  <c r="H35" i="4" s="1"/>
  <c r="G36" i="4"/>
  <c r="H36" i="4" s="1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H51" i="4" s="1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H58" i="4" s="1"/>
  <c r="G59" i="4"/>
  <c r="H59" i="4" s="1"/>
  <c r="G60" i="4"/>
  <c r="H60" i="4" s="1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H70" i="4" s="1"/>
  <c r="G71" i="4"/>
  <c r="H71" i="4" s="1"/>
  <c r="G72" i="4"/>
  <c r="H72" i="4" s="1"/>
  <c r="G73" i="4"/>
  <c r="H73" i="4" s="1"/>
  <c r="G74" i="4"/>
  <c r="H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H82" i="4" s="1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H96" i="4" s="1"/>
  <c r="G97" i="4"/>
  <c r="H97" i="4" s="1"/>
  <c r="G98" i="4"/>
  <c r="H98" i="4" s="1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22" i="4"/>
  <c r="H22" i="4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D65" i="3"/>
  <c r="F65" i="3"/>
  <c r="F147" i="2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D147" i="2"/>
  <c r="J19" i="9" l="1"/>
  <c r="I19" i="9"/>
  <c r="I25" i="9" s="1"/>
  <c r="J23" i="9"/>
  <c r="I23" i="9"/>
  <c r="J20" i="9"/>
  <c r="I20" i="9"/>
  <c r="K20" i="9" s="1"/>
  <c r="I22" i="9"/>
  <c r="J22" i="9"/>
  <c r="K22" i="9" s="1"/>
  <c r="I24" i="9"/>
  <c r="J24" i="9"/>
  <c r="J21" i="9"/>
  <c r="I21" i="9"/>
  <c r="J22" i="4"/>
  <c r="I22" i="4"/>
  <c r="J104" i="4"/>
  <c r="I104" i="4"/>
  <c r="K104" i="4" s="1"/>
  <c r="J102" i="4"/>
  <c r="I102" i="4"/>
  <c r="J100" i="4"/>
  <c r="I100" i="4"/>
  <c r="K100" i="4" s="1"/>
  <c r="J98" i="4"/>
  <c r="I98" i="4"/>
  <c r="J96" i="4"/>
  <c r="I96" i="4"/>
  <c r="J94" i="4"/>
  <c r="I94" i="4"/>
  <c r="J92" i="4"/>
  <c r="I92" i="4"/>
  <c r="J90" i="4"/>
  <c r="I90" i="4"/>
  <c r="J88" i="4"/>
  <c r="I88" i="4"/>
  <c r="J86" i="4"/>
  <c r="I86" i="4"/>
  <c r="J84" i="4"/>
  <c r="I84" i="4"/>
  <c r="J82" i="4"/>
  <c r="I82" i="4"/>
  <c r="J80" i="4"/>
  <c r="I80" i="4"/>
  <c r="J78" i="4"/>
  <c r="I78" i="4"/>
  <c r="J76" i="4"/>
  <c r="I76" i="4"/>
  <c r="J74" i="4"/>
  <c r="I74" i="4"/>
  <c r="J72" i="4"/>
  <c r="I72" i="4"/>
  <c r="J70" i="4"/>
  <c r="I70" i="4"/>
  <c r="J68" i="4"/>
  <c r="I68" i="4"/>
  <c r="J66" i="4"/>
  <c r="I66" i="4"/>
  <c r="J64" i="4"/>
  <c r="I64" i="4"/>
  <c r="J62" i="4"/>
  <c r="I62" i="4"/>
  <c r="J60" i="4"/>
  <c r="I60" i="4"/>
  <c r="J58" i="4"/>
  <c r="I58" i="4"/>
  <c r="J56" i="4"/>
  <c r="I56" i="4"/>
  <c r="K56" i="4" s="1"/>
  <c r="J54" i="4"/>
  <c r="I54" i="4"/>
  <c r="J52" i="4"/>
  <c r="I52" i="4"/>
  <c r="J50" i="4"/>
  <c r="I50" i="4"/>
  <c r="J48" i="4"/>
  <c r="I48" i="4"/>
  <c r="K48" i="4" s="1"/>
  <c r="J46" i="4"/>
  <c r="I46" i="4"/>
  <c r="J44" i="4"/>
  <c r="I44" i="4"/>
  <c r="J42" i="4"/>
  <c r="I42" i="4"/>
  <c r="J40" i="4"/>
  <c r="I40" i="4"/>
  <c r="J38" i="4"/>
  <c r="I38" i="4"/>
  <c r="K38" i="4" s="1"/>
  <c r="J36" i="4"/>
  <c r="I36" i="4"/>
  <c r="J34" i="4"/>
  <c r="I34" i="4"/>
  <c r="J32" i="4"/>
  <c r="I32" i="4"/>
  <c r="J30" i="4"/>
  <c r="I30" i="4"/>
  <c r="J28" i="4"/>
  <c r="I28" i="4"/>
  <c r="J26" i="4"/>
  <c r="I26" i="4"/>
  <c r="J24" i="4"/>
  <c r="I24" i="4"/>
  <c r="J105" i="4"/>
  <c r="I105" i="4"/>
  <c r="J103" i="4"/>
  <c r="I103" i="4"/>
  <c r="J101" i="4"/>
  <c r="I101" i="4"/>
  <c r="J99" i="4"/>
  <c r="I99" i="4"/>
  <c r="J97" i="4"/>
  <c r="I97" i="4"/>
  <c r="J95" i="4"/>
  <c r="I95" i="4"/>
  <c r="J93" i="4"/>
  <c r="I93" i="4"/>
  <c r="J91" i="4"/>
  <c r="I91" i="4"/>
  <c r="J89" i="4"/>
  <c r="I89" i="4"/>
  <c r="J87" i="4"/>
  <c r="I87" i="4"/>
  <c r="J85" i="4"/>
  <c r="I85" i="4"/>
  <c r="J83" i="4"/>
  <c r="I83" i="4"/>
  <c r="J81" i="4"/>
  <c r="I81" i="4"/>
  <c r="J79" i="4"/>
  <c r="I79" i="4"/>
  <c r="J77" i="4"/>
  <c r="I77" i="4"/>
  <c r="J75" i="4"/>
  <c r="I75" i="4"/>
  <c r="J73" i="4"/>
  <c r="I73" i="4"/>
  <c r="J71" i="4"/>
  <c r="I71" i="4"/>
  <c r="J69" i="4"/>
  <c r="I69" i="4"/>
  <c r="K69" i="4" s="1"/>
  <c r="J67" i="4"/>
  <c r="I67" i="4"/>
  <c r="J65" i="4"/>
  <c r="I65" i="4"/>
  <c r="J63" i="4"/>
  <c r="I63" i="4"/>
  <c r="J61" i="4"/>
  <c r="I61" i="4"/>
  <c r="K61" i="4" s="1"/>
  <c r="J59" i="4"/>
  <c r="I59" i="4"/>
  <c r="J57" i="4"/>
  <c r="I57" i="4"/>
  <c r="J55" i="4"/>
  <c r="I55" i="4"/>
  <c r="J53" i="4"/>
  <c r="I53" i="4"/>
  <c r="J51" i="4"/>
  <c r="I51" i="4"/>
  <c r="J49" i="4"/>
  <c r="I49" i="4"/>
  <c r="J47" i="4"/>
  <c r="I47" i="4"/>
  <c r="J45" i="4"/>
  <c r="I45" i="4"/>
  <c r="J43" i="4"/>
  <c r="I43" i="4"/>
  <c r="J41" i="4"/>
  <c r="I41" i="4"/>
  <c r="J39" i="4"/>
  <c r="I39" i="4"/>
  <c r="J37" i="4"/>
  <c r="I37" i="4"/>
  <c r="J35" i="4"/>
  <c r="I35" i="4"/>
  <c r="J33" i="4"/>
  <c r="I33" i="4"/>
  <c r="J31" i="4"/>
  <c r="I31" i="4"/>
  <c r="J29" i="4"/>
  <c r="I29" i="4"/>
  <c r="J27" i="4"/>
  <c r="I27" i="4"/>
  <c r="J25" i="4"/>
  <c r="I25" i="4"/>
  <c r="J23" i="4"/>
  <c r="I23" i="4"/>
  <c r="J64" i="3"/>
  <c r="I64" i="3"/>
  <c r="K64" i="3" s="1"/>
  <c r="J62" i="3"/>
  <c r="I62" i="3"/>
  <c r="K62" i="3" s="1"/>
  <c r="J60" i="3"/>
  <c r="I60" i="3"/>
  <c r="J58" i="3"/>
  <c r="I58" i="3"/>
  <c r="K58" i="3" s="1"/>
  <c r="J56" i="3"/>
  <c r="I56" i="3"/>
  <c r="K56" i="3" s="1"/>
  <c r="J54" i="3"/>
  <c r="I54" i="3"/>
  <c r="K54" i="3" s="1"/>
  <c r="J52" i="3"/>
  <c r="I52" i="3"/>
  <c r="J50" i="3"/>
  <c r="I50" i="3"/>
  <c r="K50" i="3" s="1"/>
  <c r="J48" i="3"/>
  <c r="I48" i="3"/>
  <c r="K48" i="3" s="1"/>
  <c r="J46" i="3"/>
  <c r="I46" i="3"/>
  <c r="K46" i="3" s="1"/>
  <c r="J44" i="3"/>
  <c r="I44" i="3"/>
  <c r="J42" i="3"/>
  <c r="I42" i="3"/>
  <c r="K42" i="3" s="1"/>
  <c r="J40" i="3"/>
  <c r="I40" i="3"/>
  <c r="K40" i="3" s="1"/>
  <c r="J38" i="3"/>
  <c r="I38" i="3"/>
  <c r="K38" i="3" s="1"/>
  <c r="J36" i="3"/>
  <c r="I36" i="3"/>
  <c r="J34" i="3"/>
  <c r="I34" i="3"/>
  <c r="K34" i="3" s="1"/>
  <c r="J32" i="3"/>
  <c r="I32" i="3"/>
  <c r="K32" i="3" s="1"/>
  <c r="J30" i="3"/>
  <c r="I30" i="3"/>
  <c r="K30" i="3" s="1"/>
  <c r="J28" i="3"/>
  <c r="I28" i="3"/>
  <c r="J26" i="3"/>
  <c r="I26" i="3"/>
  <c r="K26" i="3" s="1"/>
  <c r="J24" i="3"/>
  <c r="I24" i="3"/>
  <c r="K24" i="3" s="1"/>
  <c r="J22" i="3"/>
  <c r="I22" i="3"/>
  <c r="K22" i="3" s="1"/>
  <c r="J20" i="3"/>
  <c r="I20" i="3"/>
  <c r="J63" i="3"/>
  <c r="I63" i="3"/>
  <c r="K63" i="3" s="1"/>
  <c r="J61" i="3"/>
  <c r="I61" i="3"/>
  <c r="J59" i="3"/>
  <c r="I59" i="3"/>
  <c r="K59" i="3" s="1"/>
  <c r="J57" i="3"/>
  <c r="I57" i="3"/>
  <c r="J55" i="3"/>
  <c r="I55" i="3"/>
  <c r="J53" i="3"/>
  <c r="I53" i="3"/>
  <c r="J51" i="3"/>
  <c r="I51" i="3"/>
  <c r="K51" i="3" s="1"/>
  <c r="J49" i="3"/>
  <c r="I49" i="3"/>
  <c r="J47" i="3"/>
  <c r="I47" i="3"/>
  <c r="K47" i="3" s="1"/>
  <c r="J45" i="3"/>
  <c r="I45" i="3"/>
  <c r="J43" i="3"/>
  <c r="I43" i="3"/>
  <c r="K43" i="3" s="1"/>
  <c r="J41" i="3"/>
  <c r="I41" i="3"/>
  <c r="J39" i="3"/>
  <c r="I39" i="3"/>
  <c r="J37" i="3"/>
  <c r="I37" i="3"/>
  <c r="J35" i="3"/>
  <c r="I35" i="3"/>
  <c r="K35" i="3" s="1"/>
  <c r="J33" i="3"/>
  <c r="I33" i="3"/>
  <c r="J31" i="3"/>
  <c r="I31" i="3"/>
  <c r="K31" i="3" s="1"/>
  <c r="J29" i="3"/>
  <c r="I29" i="3"/>
  <c r="J27" i="3"/>
  <c r="I27" i="3"/>
  <c r="K27" i="3" s="1"/>
  <c r="J25" i="3"/>
  <c r="I25" i="3"/>
  <c r="J23" i="3"/>
  <c r="I23" i="3"/>
  <c r="J21" i="3"/>
  <c r="I21" i="3"/>
  <c r="J64" i="2"/>
  <c r="I64" i="2"/>
  <c r="J60" i="2"/>
  <c r="I60" i="2"/>
  <c r="J56" i="2"/>
  <c r="I56" i="2"/>
  <c r="J52" i="2"/>
  <c r="I52" i="2"/>
  <c r="J50" i="2"/>
  <c r="I50" i="2"/>
  <c r="J48" i="2"/>
  <c r="I48" i="2"/>
  <c r="K48" i="2" s="1"/>
  <c r="J46" i="2"/>
  <c r="I46" i="2"/>
  <c r="K46" i="2" s="1"/>
  <c r="J44" i="2"/>
  <c r="I44" i="2"/>
  <c r="J42" i="2"/>
  <c r="I42" i="2"/>
  <c r="J40" i="2"/>
  <c r="I40" i="2"/>
  <c r="J38" i="2"/>
  <c r="I38" i="2"/>
  <c r="J36" i="2"/>
  <c r="I36" i="2"/>
  <c r="J34" i="2"/>
  <c r="I34" i="2"/>
  <c r="J32" i="2"/>
  <c r="I32" i="2"/>
  <c r="J30" i="2"/>
  <c r="I30" i="2"/>
  <c r="J28" i="2"/>
  <c r="I28" i="2"/>
  <c r="K28" i="2" s="1"/>
  <c r="J26" i="2"/>
  <c r="I26" i="2"/>
  <c r="J146" i="2"/>
  <c r="I146" i="2"/>
  <c r="J144" i="2"/>
  <c r="I144" i="2"/>
  <c r="J142" i="2"/>
  <c r="I142" i="2"/>
  <c r="J140" i="2"/>
  <c r="I140" i="2"/>
  <c r="J138" i="2"/>
  <c r="I138" i="2"/>
  <c r="J136" i="2"/>
  <c r="I136" i="2"/>
  <c r="J134" i="2"/>
  <c r="I134" i="2"/>
  <c r="J132" i="2"/>
  <c r="I132" i="2"/>
  <c r="J130" i="2"/>
  <c r="I130" i="2"/>
  <c r="J128" i="2"/>
  <c r="I128" i="2"/>
  <c r="J126" i="2"/>
  <c r="I126" i="2"/>
  <c r="K126" i="2" s="1"/>
  <c r="J124" i="2"/>
  <c r="I124" i="2"/>
  <c r="J122" i="2"/>
  <c r="I122" i="2"/>
  <c r="J120" i="2"/>
  <c r="I120" i="2"/>
  <c r="K120" i="2" s="1"/>
  <c r="J118" i="2"/>
  <c r="I118" i="2"/>
  <c r="K118" i="2" s="1"/>
  <c r="J116" i="2"/>
  <c r="I116" i="2"/>
  <c r="J114" i="2"/>
  <c r="I114" i="2"/>
  <c r="J112" i="2"/>
  <c r="I112" i="2"/>
  <c r="J110" i="2"/>
  <c r="I110" i="2"/>
  <c r="J108" i="2"/>
  <c r="I108" i="2"/>
  <c r="J106" i="2"/>
  <c r="I106" i="2"/>
  <c r="J104" i="2"/>
  <c r="I104" i="2"/>
  <c r="J102" i="2"/>
  <c r="I102" i="2"/>
  <c r="K102" i="2" s="1"/>
  <c r="J99" i="2"/>
  <c r="I99" i="2"/>
  <c r="J97" i="2"/>
  <c r="I97" i="2"/>
  <c r="J95" i="2"/>
  <c r="I95" i="2"/>
  <c r="J93" i="2"/>
  <c r="I93" i="2"/>
  <c r="K93" i="2" s="1"/>
  <c r="J91" i="2"/>
  <c r="I91" i="2"/>
  <c r="J89" i="2"/>
  <c r="I89" i="2"/>
  <c r="J87" i="2"/>
  <c r="I87" i="2"/>
  <c r="K87" i="2" s="1"/>
  <c r="J85" i="2"/>
  <c r="I85" i="2"/>
  <c r="K85" i="2" s="1"/>
  <c r="J83" i="2"/>
  <c r="I83" i="2"/>
  <c r="J81" i="2"/>
  <c r="I81" i="2"/>
  <c r="J79" i="2"/>
  <c r="I79" i="2"/>
  <c r="J77" i="2"/>
  <c r="I77" i="2"/>
  <c r="J75" i="2"/>
  <c r="I75" i="2"/>
  <c r="J73" i="2"/>
  <c r="I73" i="2"/>
  <c r="J71" i="2"/>
  <c r="I71" i="2"/>
  <c r="J69" i="2"/>
  <c r="I69" i="2"/>
  <c r="J67" i="2"/>
  <c r="I67" i="2"/>
  <c r="J24" i="2"/>
  <c r="I24" i="2"/>
  <c r="J62" i="2"/>
  <c r="I62" i="2"/>
  <c r="J58" i="2"/>
  <c r="I58" i="2"/>
  <c r="J54" i="2"/>
  <c r="I54" i="2"/>
  <c r="K54" i="2" s="1"/>
  <c r="J65" i="2"/>
  <c r="I65" i="2"/>
  <c r="J63" i="2"/>
  <c r="I63" i="2"/>
  <c r="J61" i="2"/>
  <c r="I61" i="2"/>
  <c r="J59" i="2"/>
  <c r="I59" i="2"/>
  <c r="J57" i="2"/>
  <c r="I57" i="2"/>
  <c r="J55" i="2"/>
  <c r="I55" i="2"/>
  <c r="J53" i="2"/>
  <c r="I53" i="2"/>
  <c r="J51" i="2"/>
  <c r="I51" i="2"/>
  <c r="J49" i="2"/>
  <c r="I49" i="2"/>
  <c r="J47" i="2"/>
  <c r="I47" i="2"/>
  <c r="J45" i="2"/>
  <c r="I45" i="2"/>
  <c r="J43" i="2"/>
  <c r="I43" i="2"/>
  <c r="J41" i="2"/>
  <c r="I41" i="2"/>
  <c r="J39" i="2"/>
  <c r="I39" i="2"/>
  <c r="J37" i="2"/>
  <c r="I37" i="2"/>
  <c r="J35" i="2"/>
  <c r="I35" i="2"/>
  <c r="J33" i="2"/>
  <c r="I33" i="2"/>
  <c r="J31" i="2"/>
  <c r="I31" i="2"/>
  <c r="J29" i="2"/>
  <c r="I29" i="2"/>
  <c r="J27" i="2"/>
  <c r="I27" i="2"/>
  <c r="J25" i="2"/>
  <c r="I25" i="2"/>
  <c r="K25" i="2" s="1"/>
  <c r="J145" i="2"/>
  <c r="I145" i="2"/>
  <c r="J143" i="2"/>
  <c r="I143" i="2"/>
  <c r="K143" i="2" s="1"/>
  <c r="J141" i="2"/>
  <c r="I141" i="2"/>
  <c r="K141" i="2" s="1"/>
  <c r="J139" i="2"/>
  <c r="I139" i="2"/>
  <c r="J137" i="2"/>
  <c r="I137" i="2"/>
  <c r="J135" i="2"/>
  <c r="I135" i="2"/>
  <c r="J133" i="2"/>
  <c r="I133" i="2"/>
  <c r="K133" i="2" s="1"/>
  <c r="J131" i="2"/>
  <c r="I131" i="2"/>
  <c r="J129" i="2"/>
  <c r="I129" i="2"/>
  <c r="J127" i="2"/>
  <c r="I127" i="2"/>
  <c r="J125" i="2"/>
  <c r="I125" i="2"/>
  <c r="J123" i="2"/>
  <c r="I123" i="2"/>
  <c r="J121" i="2"/>
  <c r="I121" i="2"/>
  <c r="J119" i="2"/>
  <c r="I119" i="2"/>
  <c r="J117" i="2"/>
  <c r="I117" i="2"/>
  <c r="J115" i="2"/>
  <c r="I115" i="2"/>
  <c r="K115" i="2" s="1"/>
  <c r="J113" i="2"/>
  <c r="I113" i="2"/>
  <c r="J111" i="2"/>
  <c r="I111" i="2"/>
  <c r="J109" i="2"/>
  <c r="I109" i="2"/>
  <c r="K109" i="2" s="1"/>
  <c r="J107" i="2"/>
  <c r="I107" i="2"/>
  <c r="K107" i="2" s="1"/>
  <c r="J105" i="2"/>
  <c r="I105" i="2"/>
  <c r="J103" i="2"/>
  <c r="I103" i="2"/>
  <c r="I100" i="2"/>
  <c r="J98" i="2"/>
  <c r="K98" i="2" s="1"/>
  <c r="I98" i="2"/>
  <c r="J96" i="2"/>
  <c r="I96" i="2"/>
  <c r="J94" i="2"/>
  <c r="I94" i="2"/>
  <c r="J92" i="2"/>
  <c r="I92" i="2"/>
  <c r="J90" i="2"/>
  <c r="I90" i="2"/>
  <c r="J88" i="2"/>
  <c r="I88" i="2"/>
  <c r="J86" i="2"/>
  <c r="I86" i="2"/>
  <c r="J84" i="2"/>
  <c r="I84" i="2"/>
  <c r="J82" i="2"/>
  <c r="K82" i="2" s="1"/>
  <c r="I82" i="2"/>
  <c r="J80" i="2"/>
  <c r="I80" i="2"/>
  <c r="J78" i="2"/>
  <c r="I78" i="2"/>
  <c r="J76" i="2"/>
  <c r="K76" i="2" s="1"/>
  <c r="I76" i="2"/>
  <c r="J74" i="2"/>
  <c r="K74" i="2" s="1"/>
  <c r="I74" i="2"/>
  <c r="J72" i="2"/>
  <c r="I72" i="2"/>
  <c r="J70" i="2"/>
  <c r="I70" i="2"/>
  <c r="J68" i="2"/>
  <c r="I68" i="2"/>
  <c r="J66" i="2"/>
  <c r="K66" i="2" s="1"/>
  <c r="I66" i="2"/>
  <c r="J23" i="2"/>
  <c r="I23" i="2"/>
  <c r="K24" i="9"/>
  <c r="G25" i="9"/>
  <c r="K24" i="11"/>
  <c r="G18" i="6" s="1"/>
  <c r="G147" i="2"/>
  <c r="K41" i="2"/>
  <c r="K135" i="2"/>
  <c r="K117" i="2"/>
  <c r="K100" i="2"/>
  <c r="K84" i="2"/>
  <c r="K68" i="2"/>
  <c r="K56" i="2"/>
  <c r="K40" i="2"/>
  <c r="K128" i="2"/>
  <c r="K112" i="2"/>
  <c r="K95" i="2"/>
  <c r="K79" i="2"/>
  <c r="K55" i="3"/>
  <c r="K39" i="3"/>
  <c r="K23" i="3"/>
  <c r="K60" i="3"/>
  <c r="K52" i="3"/>
  <c r="K44" i="3"/>
  <c r="K36" i="3"/>
  <c r="K28" i="3"/>
  <c r="I65" i="3"/>
  <c r="H65" i="3"/>
  <c r="F15" i="6" s="1"/>
  <c r="K23" i="9"/>
  <c r="K64" i="2"/>
  <c r="K34" i="2"/>
  <c r="K102" i="4"/>
  <c r="K64" i="4"/>
  <c r="K30" i="4"/>
  <c r="K110" i="2"/>
  <c r="K77" i="2"/>
  <c r="G106" i="4"/>
  <c r="G65" i="3"/>
  <c r="K53" i="4"/>
  <c r="K125" i="2"/>
  <c r="K92" i="2"/>
  <c r="K19" i="9"/>
  <c r="K40" i="4"/>
  <c r="K45" i="4"/>
  <c r="K77" i="4"/>
  <c r="H147" i="2"/>
  <c r="F14" i="6" s="1"/>
  <c r="K38" i="2"/>
  <c r="K104" i="2"/>
  <c r="K62" i="2"/>
  <c r="K123" i="2"/>
  <c r="K90" i="2"/>
  <c r="H106" i="4"/>
  <c r="F16" i="6" s="1"/>
  <c r="H25" i="9"/>
  <c r="F17" i="6" s="1"/>
  <c r="K75" i="2" l="1"/>
  <c r="K81" i="2"/>
  <c r="K83" i="2"/>
  <c r="K89" i="2"/>
  <c r="K91" i="2"/>
  <c r="K97" i="2"/>
  <c r="K99" i="2"/>
  <c r="K106" i="2"/>
  <c r="K108" i="2"/>
  <c r="K114" i="2"/>
  <c r="K116" i="2"/>
  <c r="K122" i="2"/>
  <c r="K124" i="2"/>
  <c r="K130" i="2"/>
  <c r="K132" i="2"/>
  <c r="K30" i="2"/>
  <c r="K32" i="2"/>
  <c r="K36" i="2"/>
  <c r="K42" i="2"/>
  <c r="K44" i="2"/>
  <c r="K50" i="2"/>
  <c r="K52" i="2"/>
  <c r="K58" i="2"/>
  <c r="K60" i="2"/>
  <c r="K70" i="2"/>
  <c r="K72" i="2"/>
  <c r="K78" i="2"/>
  <c r="K80" i="2"/>
  <c r="K86" i="2"/>
  <c r="K88" i="2"/>
  <c r="K94" i="2"/>
  <c r="K96" i="2"/>
  <c r="K103" i="2"/>
  <c r="K105" i="2"/>
  <c r="K111" i="2"/>
  <c r="K113" i="2"/>
  <c r="K119" i="2"/>
  <c r="K121" i="2"/>
  <c r="K127" i="2"/>
  <c r="K129" i="2"/>
  <c r="K131" i="2"/>
  <c r="K137" i="2"/>
  <c r="K139" i="2"/>
  <c r="K145" i="2"/>
  <c r="K24" i="2"/>
  <c r="K23" i="2"/>
  <c r="I147" i="2"/>
  <c r="K23" i="4"/>
  <c r="K25" i="4"/>
  <c r="K27" i="4"/>
  <c r="K29" i="4"/>
  <c r="K31" i="4"/>
  <c r="K33" i="4"/>
  <c r="K35" i="4"/>
  <c r="K37" i="4"/>
  <c r="K39" i="4"/>
  <c r="K41" i="4"/>
  <c r="K43" i="4"/>
  <c r="K47" i="4"/>
  <c r="K49" i="4"/>
  <c r="K51" i="4"/>
  <c r="K55" i="4"/>
  <c r="K57" i="4"/>
  <c r="K59" i="4"/>
  <c r="K63" i="4"/>
  <c r="K65" i="4"/>
  <c r="K67" i="4"/>
  <c r="K71" i="4"/>
  <c r="K73" i="4"/>
  <c r="K75" i="4"/>
  <c r="K79" i="4"/>
  <c r="K81" i="4"/>
  <c r="K83" i="4"/>
  <c r="K85" i="4"/>
  <c r="K87" i="4"/>
  <c r="K89" i="4"/>
  <c r="K91" i="4"/>
  <c r="K93" i="4"/>
  <c r="K95" i="4"/>
  <c r="K97" i="4"/>
  <c r="K99" i="4"/>
  <c r="K101" i="4"/>
  <c r="K103" i="4"/>
  <c r="K105" i="4"/>
  <c r="K33" i="2"/>
  <c r="K35" i="2"/>
  <c r="K24" i="4"/>
  <c r="K26" i="4"/>
  <c r="K28" i="4"/>
  <c r="K32" i="4"/>
  <c r="K34" i="4"/>
  <c r="K36" i="4"/>
  <c r="K42" i="4"/>
  <c r="K44" i="4"/>
  <c r="K46" i="4"/>
  <c r="K50" i="4"/>
  <c r="K52" i="4"/>
  <c r="K54" i="4"/>
  <c r="K58" i="4"/>
  <c r="K60" i="4"/>
  <c r="K62" i="4"/>
  <c r="K66" i="4"/>
  <c r="K68" i="4"/>
  <c r="K70" i="4"/>
  <c r="K72" i="4"/>
  <c r="K74" i="4"/>
  <c r="K76" i="4"/>
  <c r="K78" i="4"/>
  <c r="K80" i="4"/>
  <c r="K82" i="4"/>
  <c r="K84" i="4"/>
  <c r="K86" i="4"/>
  <c r="K88" i="4"/>
  <c r="K90" i="4"/>
  <c r="K92" i="4"/>
  <c r="K94" i="4"/>
  <c r="K96" i="4"/>
  <c r="K98" i="4"/>
  <c r="K20" i="3"/>
  <c r="J65" i="3"/>
  <c r="K21" i="3"/>
  <c r="K25" i="3"/>
  <c r="K29" i="3"/>
  <c r="K33" i="3"/>
  <c r="K37" i="3"/>
  <c r="K41" i="3"/>
  <c r="K45" i="3"/>
  <c r="K49" i="3"/>
  <c r="K53" i="3"/>
  <c r="K57" i="3"/>
  <c r="K61" i="3"/>
  <c r="K31" i="2"/>
  <c r="K27" i="2"/>
  <c r="K29" i="2"/>
  <c r="K37" i="2"/>
  <c r="K39" i="2"/>
  <c r="K67" i="2"/>
  <c r="K69" i="2"/>
  <c r="K71" i="2"/>
  <c r="K73" i="2"/>
  <c r="K43" i="2"/>
  <c r="K45" i="2"/>
  <c r="K47" i="2"/>
  <c r="K49" i="2"/>
  <c r="K51" i="2"/>
  <c r="K53" i="2"/>
  <c r="K55" i="2"/>
  <c r="K57" i="2"/>
  <c r="K59" i="2"/>
  <c r="K61" i="2"/>
  <c r="K63" i="2"/>
  <c r="K65" i="2"/>
  <c r="K134" i="2"/>
  <c r="K136" i="2"/>
  <c r="K138" i="2"/>
  <c r="K140" i="2"/>
  <c r="K142" i="2"/>
  <c r="K144" i="2"/>
  <c r="K146" i="2"/>
  <c r="J147" i="2"/>
  <c r="K26" i="2"/>
  <c r="I106" i="4"/>
  <c r="K22" i="4"/>
  <c r="J106" i="4"/>
  <c r="K21" i="9"/>
  <c r="K25" i="9" s="1"/>
  <c r="G17" i="6" s="1"/>
  <c r="J25" i="9"/>
  <c r="K106" i="4" l="1"/>
  <c r="G16" i="6" s="1"/>
  <c r="K147" i="2"/>
  <c r="G14" i="6" s="1"/>
  <c r="K65" i="3"/>
  <c r="G15" i="6" s="1"/>
</calcChain>
</file>

<file path=xl/sharedStrings.xml><?xml version="1.0" encoding="utf-8"?>
<sst xmlns="http://schemas.openxmlformats.org/spreadsheetml/2006/main" count="590" uniqueCount="353">
  <si>
    <t>NB</t>
  </si>
  <si>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</si>
  <si>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</si>
  <si>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</si>
  <si>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</si>
  <si>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</si>
  <si>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(rīkojuma datums, Nr.)</t>
  </si>
  <si>
    <t>Nr.
p.k.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</si>
  <si>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</si>
  <si>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</si>
  <si>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</si>
  <si>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</si>
  <si>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</si>
  <si>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</si>
  <si>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</si>
  <si>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</si>
  <si>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</si>
  <si>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</si>
  <si>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</si>
  <si>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aprēķina formulas</t>
  </si>
  <si>
    <t>X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</si>
  <si>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</si>
  <si>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</si>
  <si>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</si>
  <si>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</si>
  <si>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</si>
  <si>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</si>
  <si>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2. Gadījumā, ja kādi no tabulās norādītajiem tabakas izstrādājumu veidiem (nosaukumiem) nav fiksēti inventarizācijas rezultātā, ieteicams dzēst attiecīgo ierakstu rindu.</t>
  </si>
  <si>
    <t>3. Gadījumā, ja atlikumā ir tabakas izstrādājumi ar nosaukumu, kuri nav norādīti tabulā, lūdzu tabulu papildināt ar rindu, norādot  attiecīgo tabakas izstrādājumu, īpašu uzmanību pievēršot šajā tabulā iestrādātajām formulām.</t>
  </si>
  <si>
    <t>4. Ja tabakas izstrādājumu uzskaite tiek veikta pēc uzskaites kodiem (numuriem), tad uzskaitījumu var veikt papildu kolonnā "b".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</si>
  <si>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</si>
  <si>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</si>
  <si>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</si>
  <si>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</si>
  <si>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</si>
  <si>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Laika periodā starp nodokļa likmes maiņas un inventarizācijas dienu saņemto iepakojumu vienību skaits</t>
  </si>
  <si>
    <t xml:space="preserve">CAFE CREME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</si>
  <si>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GURKHA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</si>
  <si>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HANDELSGOLD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</si>
  <si>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MACANUDO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</si>
  <si>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MONTECRISTO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</si>
  <si>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MOODS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</si>
  <si>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SILVERADO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</si>
  <si>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VASCO DA GAMA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</si>
  <si>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WHITE OWL                                                                                                                                                                                                                                                 </t>
  </si>
  <si>
    <t>Kopā:</t>
  </si>
  <si>
    <t>SMALKI SAGRIEZTĀS TABAKAS CIGAREŠU UZTĪŠANAI</t>
  </si>
  <si>
    <t>Smalki sagrieztās tabakas cigarešu uztīšanai nosaukums</t>
  </si>
  <si>
    <t>Daudzums vienā iepakojuma vienībā (g)</t>
  </si>
  <si>
    <t>SMĒĶĒJAMĀS TABAKAS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</si>
  <si>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</si>
  <si>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</si>
  <si>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</si>
  <si>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</si>
  <si>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</si>
  <si>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</si>
  <si>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</si>
  <si>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</si>
  <si>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g*e</t>
  </si>
  <si>
    <t>d-f</t>
  </si>
  <si>
    <t>Laika periodā starp nodokļa likmes maiņas un inventarizācijas dienu saņemto iepakojumu vienību skaits (gab.)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</si>
  <si>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</si>
  <si>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</si>
  <si>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(vārds, uzvārds)                                                                           (paraksts)</t>
  </si>
  <si>
    <t>(vārds, uzvārds)                                                                          (paraksts)</t>
  </si>
  <si>
    <t xml:space="preserve">                                  AKCĪZES NODOKĻA STARPĪBAS SUMMAS APRĒĶINA TABULA</t>
  </si>
  <si>
    <t>Krājumā esošo iepakojumu vienību skaits (gab.)</t>
  </si>
  <si>
    <t>Krājumā esošo iepakojuma vienību skaits (gab.)</t>
  </si>
  <si>
    <t>6. Cigāru un cigarillu nosaukumiem tabulā ir norādīts pamata nosaukums (bez apakšnosaukumiem).</t>
  </si>
  <si>
    <t>7. Elektroniskajā dokumentā lūdzam aizpildīt tikai pelēkā krāsā iezīmētās ailes.</t>
  </si>
  <si>
    <t>6. Smalki sagrieztās tabakas cigarešu uztīšanai nosaukumiem tabulā ir norādīts pamata nosaukums (bez apakšnosaukumiem).</t>
  </si>
  <si>
    <t xml:space="preserve"> 1. Atbilstoši ailē "c" norādītajam smēķējamās tabakas nosaukumam, lūdzam ievadīt ailē "d" un "f" inventarizācijas rezultātā fiksēto iepakojumu vienību skaitu un ailē "e" daudzumu vienā iepakojuma vienībā.</t>
  </si>
  <si>
    <t>6. Smēķējamās tabakas nosaukumiem tabulā ir norādīts pamata nosaukums (bez apakšnosaukumiem).</t>
  </si>
  <si>
    <t xml:space="preserve"> 1. Atbilstoši ailē "c" norādītajam smalki sagrieztās tabakas cigarešu uztīšanai nosaukumam, lūdzam ievadīt ailē "d" un "f" inventarizācijas rezultātā fiksēto iepakojumu vienību skaitu un ailē "e" daudzumu vienā iepakojuma vienībā.</t>
  </si>
  <si>
    <t xml:space="preserve"> 1. Atbilstoši ailē "c" norādītajam cigāru un cigarillu nosaukumam, lūdzam ievadīt ailē "d" un "f" inventarizācijas rezultātā fiksēto iepakojumu vienību skaitu un ailē "e" daudzumu vienā iepakojuma vienībā.</t>
  </si>
  <si>
    <t>j-i</t>
  </si>
  <si>
    <t>Aprēķinātā nodokļa starpības summa (EUR)</t>
  </si>
  <si>
    <t xml:space="preserve">FELLOWS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</si>
  <si>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5. Ja iepakojumu vienību skaits ailē "f" ir  </t>
    </r>
    <r>
      <rPr>
        <sz val="12"/>
        <color indexed="10"/>
        <rFont val="Arial"/>
        <family val="2"/>
        <charset val="186"/>
      </rPr>
      <t xml:space="preserve">≥ </t>
    </r>
    <r>
      <rPr>
        <sz val="12"/>
        <color indexed="10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</si>
  <si>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Nodoklis par smalki sagrieztās tabakas daudzumu līdz likmju maiņai (EUR)</t>
  </si>
  <si>
    <t>Nodoklis par smalki sagrieztās tabakas daudzumu pēc likmju maiņas (EUR)</t>
  </si>
  <si>
    <t>Nodoklis par smēķējamās tabakas daudzumu līdz likmju maiņai (EUR)</t>
  </si>
  <si>
    <t>Nodoklis par smēķējamās tabakas daudzumu pēc likmju maiņas (EUR)</t>
  </si>
  <si>
    <t xml:space="preserve">Iepakojumu vienību skaits (gab.), kam jāpārrēķina nodokļa starpība </t>
  </si>
  <si>
    <t xml:space="preserve">Cigāru un cigarillu daudzums (gab.), kam jāpārrēķina nodokļa starpība </t>
  </si>
  <si>
    <t xml:space="preserve">Nodokļa starpības summa (EUR) </t>
  </si>
  <si>
    <t xml:space="preserve">Smalki sagrieztās tabakas daudzums (g), kam jāpārrēķina nodokļa starpība </t>
  </si>
  <si>
    <t xml:space="preserve">Iepakojumu vienību skaits (gab.), kam jāpārrēķina nodokļa likme </t>
  </si>
  <si>
    <t xml:space="preserve">Smēķējamās tabakas daudzums (g), kam jāpārrēķina nodokļa starpība </t>
  </si>
  <si>
    <t xml:space="preserve">Nodokļa starpības  summa (EUR) </t>
  </si>
  <si>
    <t xml:space="preserve">CLUBMASTER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</si>
  <si>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ESSENZE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</si>
  <si>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FLOR DE OLIVA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</si>
  <si>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METROPOLIS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</si>
  <si>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PUNCH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</si>
  <si>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TORANO                                                                                                                                                                                                                 </t>
  </si>
  <si>
    <t xml:space="preserve">TOSCANELLO                                                                                                                                                                                                                              </t>
  </si>
  <si>
    <t xml:space="preserve">TOTAL FLAME                                                                                                                                                                                                                                     </t>
  </si>
  <si>
    <t xml:space="preserve">TRINIDAD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</si>
  <si>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WM PENN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</si>
  <si>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CHEE TAH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</si>
  <si>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CHERRY CHOICE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</si>
  <si>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CHOICE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</si>
  <si>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NAKHLA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</si>
  <si>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EXCELLENT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</si>
  <si>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GULIWER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</si>
  <si>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MYO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</si>
  <si>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ORIGINAL CHOICE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</si>
  <si>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PL88 VOLUMEN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</si>
  <si>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PUEBLO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</si>
  <si>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ROADHOUSE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</si>
  <si>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 2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</si>
  <si>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WAHA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</si>
  <si>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</si>
  <si>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APRICOT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</si>
  <si>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BANANA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</si>
  <si>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BERRY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</si>
  <si>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CAFFE LATTE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</si>
  <si>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CAPPUCHINO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</si>
  <si>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CAPUCCINO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</si>
  <si>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MMXV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</si>
  <si>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S/HOLMES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</si>
  <si>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STRAWBERRY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</si>
  <si>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WATERMELON                                                                                                                                                                                                                                                </t>
  </si>
  <si>
    <t>Nodoklis par tabakas lapu daudzumu līdz likmju maiņai (EUR)</t>
  </si>
  <si>
    <t>Nodoklis par tabakas lapu daudzumu pēc likmju maiņas (EUR)</t>
  </si>
  <si>
    <t>TABAKAS LAPAS</t>
  </si>
  <si>
    <t xml:space="preserve"> 1. Atbilstoši ailē "c" norādītajam tabakas lapu nosaukumam, lūdzam ievadīt ailē "d" un "f" inventarizācijas rezultātā fiksēto iepakojumu vienību skaitu un ailē "e" daudzumu vienā iepakojuma vienībā.</t>
  </si>
  <si>
    <t>Tabakas lapu nosaukums</t>
  </si>
  <si>
    <t xml:space="preserve">Tabakas lapu daudzums (g), kam jāpārrēķina nodokļa starpība </t>
  </si>
  <si>
    <t>TOSCANO CLASSICO</t>
  </si>
  <si>
    <t>VEGAS</t>
  </si>
  <si>
    <t>VEG MANANITAS</t>
  </si>
  <si>
    <t>WILD</t>
  </si>
  <si>
    <t>Valsts budžeta ieņēmumu konta numurs</t>
  </si>
  <si>
    <t xml:space="preserve">Tabakas izstrādājumu nosaukums </t>
  </si>
  <si>
    <t>Aprēķinātā akcīzes nodokļa starpības summa kopā (EUR)</t>
  </si>
  <si>
    <t>LV80TREL1060000524000</t>
  </si>
  <si>
    <t xml:space="preserve">Cigāri un cigarillas
</t>
  </si>
  <si>
    <t xml:space="preserve">Smalki sagriezta tabaka cigarešu uztīšanai 
</t>
  </si>
  <si>
    <t xml:space="preserve">Cita smēķējamā tabaka
</t>
  </si>
  <si>
    <t xml:space="preserve">Tabakas lapas
</t>
  </si>
  <si>
    <t>Nodoklis par krājumā esošo tabakas izstrādājumu daudzumu</t>
  </si>
  <si>
    <t xml:space="preserve"> līdz likmju maiņai (EUR)</t>
  </si>
  <si>
    <t>pēc likmju maiņas (EUR)</t>
  </si>
  <si>
    <t>58,00/1000*h</t>
  </si>
  <si>
    <t>62,00/1000*h</t>
  </si>
  <si>
    <t xml:space="preserve"> 1. Atbilstoši ailē "c" norādītajam karsējamās tabakas nosaukumam, lūdzam ievadīt ailē "d" un "f" inventarizācijas rezultātā fiksēto iepakojumu vienību skaitu un ailē "e" daudzumu vienā iepakojuma vienībā.</t>
  </si>
  <si>
    <t>KARSĒJAMĀS TABAKAS</t>
  </si>
  <si>
    <t>Nodoklis par 1000 gramiem līdz likmju maiņai  - EUR 62,00</t>
  </si>
  <si>
    <t>Nodoklis par 1000 gramiem pēc likmju maiņas - EUR 66,00</t>
  </si>
  <si>
    <t>66,00/1000*h</t>
  </si>
  <si>
    <t>2. Ja tabakas izstrādājumu uzskaite tiek veikta pēc uzskaites kodiem (numuriem), tad uzskaitījumu var veikt papildu kolonnā "b".</t>
  </si>
  <si>
    <r>
      <t xml:space="preserve">3. Ja iepakojumu vienību skaits ailē "f" ir  </t>
    </r>
    <r>
      <rPr>
        <sz val="12"/>
        <color indexed="10"/>
        <rFont val="Arial"/>
        <family val="2"/>
        <charset val="186"/>
      </rPr>
      <t xml:space="preserve">≥ </t>
    </r>
    <r>
      <rPr>
        <sz val="12"/>
        <color indexed="10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</si>
  <si>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4. Elektroniskajā dokumentā lūdzam aizpildīt tikai pelēkā krāsā iezīmētās ailes.</t>
  </si>
  <si>
    <t>Nodoklis par 1000 gab. līdz likmju maiņai  - EUR 58,00</t>
  </si>
  <si>
    <t>Nodoklis par 1000 gab. pēc likmju maiņas - EUR 73,00</t>
  </si>
  <si>
    <t>73,00/1000*h</t>
  </si>
  <si>
    <t>Karsējamā tabaka</t>
  </si>
  <si>
    <t>*cigāriem un cigarillām - gabalos; smalki sagrieztai tabakai cigarešu uztīšanai; citai smēķējamai tabakai, tabakas lapām un karsējamai tabakai - gramos.</t>
  </si>
  <si>
    <t>1. Tabula aizpildās automātiski, izmantojot datus no iepriekš aizpildītajiem inventarizācijas sarakstiem (šī dokumenta lapiņas  "Cigāri un cigarillas", "Smalki sagriezta tabaka", "Smēķējamā tabaka","Tabakas lapas" un "Karsējamā tabaka").</t>
  </si>
  <si>
    <t xml:space="preserve">A.FUENTE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</si>
  <si>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AGIO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</si>
  <si>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CAPONE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</si>
  <si>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ATURENT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</si>
  <si>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AURORA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</si>
  <si>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BALMORAL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</si>
  <si>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BATTALION ROBUSTO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</si>
  <si>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BELINDA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</si>
  <si>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BESPOKE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</si>
  <si>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BLING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</si>
  <si>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BOLIVAR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</si>
  <si>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BOSSNER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</si>
  <si>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BREAK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</si>
  <si>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BRICK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</si>
  <si>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</si>
  <si>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CDT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</si>
  <si>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CIGAR BUNCHES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</si>
  <si>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C/L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</si>
  <si>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COHIBA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</si>
  <si>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COLT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</si>
  <si>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COLTS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</si>
  <si>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COSTA PLATINUM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</si>
  <si>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CUABA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</si>
  <si>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CUESTA-REY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</si>
  <si>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CZESLA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</si>
  <si>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DAVIDOFF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</si>
  <si>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DC JULIUS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</si>
  <si>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DC MAXIMUS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</si>
  <si>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 CAMPO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</si>
  <si>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DELGADO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</si>
  <si>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DISCOVERY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</si>
  <si>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DON SEBASTIAN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</si>
  <si>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DON TOMAS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</si>
  <si>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DREW ESTATE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</si>
  <si>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BATON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</si>
  <si>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FLOR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</si>
  <si>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FONSECA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</si>
  <si>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GARCIA Y VEGA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</si>
  <si>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GUANTANAMERA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</si>
  <si>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HACIENDA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</si>
  <si>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HOYO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</si>
  <si>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H.UPMANN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</si>
  <si>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INDEPENDENCIA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</si>
  <si>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IRACEMA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</si>
  <si>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ISLA DEL SOL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</si>
  <si>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JACOBUS HOLLANDIA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</si>
  <si>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JOYA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</si>
  <si>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JOSE L.PIEDRA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</si>
  <si>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JUAN LOPEZ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</si>
  <si>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KOSTARIKA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</si>
  <si>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KUUTS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</si>
  <si>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AURORA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</si>
  <si>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GLORIA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</si>
  <si>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PRUEBA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</si>
  <si>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LARUTAN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</si>
  <si>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UNICA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</si>
  <si>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VIEJA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</si>
  <si>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LEON JIMENES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</si>
  <si>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 MEJOR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</si>
  <si>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LUIS MARTINEZ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</si>
  <si>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MAB ROBUSTO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</si>
  <si>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MACHETERO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</si>
  <si>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MARIA MANCINI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</si>
  <si>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MF CIGARS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</si>
  <si>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MOCAMBO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</si>
  <si>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MUB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</si>
  <si>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NEOS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</si>
  <si>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OLIVA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</si>
  <si>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PADRON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</si>
  <si>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PANATELA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</si>
  <si>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PARTAGAS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</si>
  <si>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PDM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</si>
  <si>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</si>
  <si>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PHILIP MORIS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</si>
  <si>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PLACERES RESE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</si>
  <si>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PRINCIPLE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</si>
  <si>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QUINTERO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</si>
  <si>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QUORUM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</si>
  <si>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ALLONES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</si>
  <si>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ROMEO &amp; JULIETA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</si>
  <si>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ROSALONES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</si>
  <si>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CRISTOBAL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</si>
  <si>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SANTA CLARA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</si>
  <si>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SELECCION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</si>
  <si>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SESENTA SAMPLER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</si>
  <si>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SHORT FILLER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</si>
  <si>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TABACALERA ZA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</si>
  <si>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TATIANA TIN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</si>
  <si>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AMO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</si>
  <si>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TOSCANELLO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</si>
  <si>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TOSCANO CLASSICO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</si>
  <si>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TOTAL FLAME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</si>
  <si>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TRINIDAD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</si>
  <si>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VEGAS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</si>
  <si>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VILLIGER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</si>
  <si>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WILD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</si>
  <si>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WM PENN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</si>
  <si>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AMERICAN BLEND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</si>
  <si>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AMSTERDAMER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</si>
  <si>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APPEAL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</si>
  <si>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AROMATIC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</si>
  <si>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BALI SHAG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</si>
  <si>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</si>
  <si>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CAFE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</si>
  <si>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CAFE CHOICE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</si>
  <si>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CB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</si>
  <si>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COOL MINT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</si>
  <si>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DARK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</si>
  <si>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DOUBLE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</si>
  <si>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EXOTIC CHOICE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</si>
  <si>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FILL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</si>
  <si>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GB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</si>
  <si>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GRAPE CHOICE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</si>
  <si>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HALF ZWARE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</si>
  <si>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HARVEST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</si>
  <si>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LD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</si>
  <si>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LOOK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</si>
  <si>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 BAREN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</si>
  <si>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MARULA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</si>
  <si>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MB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</si>
  <si>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MYNHEER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</si>
  <si>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ORIGINAL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</si>
  <si>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PANDAN CHOICE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</si>
  <si>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POLIJA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</si>
  <si>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RAW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</si>
  <si>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RIPE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</si>
  <si>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STANLEY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</si>
  <si>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SUPREME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</si>
  <si>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VANILLA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</si>
  <si>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</si>
  <si>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 APPLES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</si>
  <si>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 SEAS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</si>
  <si>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FAKHER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</si>
  <si>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ALSBO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</si>
  <si>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AL-SULTAN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</si>
  <si>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ARABIAN COFFEE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</si>
  <si>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BLUE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</si>
  <si>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BORKUM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</si>
  <si>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BREBBIA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</si>
  <si>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CAPTAIN BLACK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</si>
  <si>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CAROLINA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</si>
  <si>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CELLINI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</si>
  <si>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CHERRY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</si>
  <si>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CLASSIC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</si>
  <si>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COCONUT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</si>
  <si>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COLA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</si>
  <si>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CONNOISSEUR'S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</si>
  <si>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CUBE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</si>
  <si>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DANISH BLACK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</si>
  <si>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 VINCI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</si>
  <si>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DEVIL'S HOLIDAY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</si>
  <si>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EARL GREY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</si>
  <si>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BASHA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</si>
  <si>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GERMAIN`S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</si>
  <si>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GOLD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</si>
  <si>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GRAPE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</si>
  <si>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GRAPES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</si>
  <si>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GRENADIN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</si>
  <si>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HAJFA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</si>
  <si>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HOLGER DANSKE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</si>
  <si>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IMAGE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</si>
  <si>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IRISH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</si>
  <si>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JACARANDA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</si>
  <si>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KARL ERIK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</si>
  <si>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LEMON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</si>
  <si>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LICORICE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</si>
  <si>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LUXURY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</si>
  <si>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MANDARIN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</si>
  <si>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MANGO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</si>
  <si>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MELON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</si>
  <si>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MEZO GYM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</si>
  <si>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MINT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</si>
  <si>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MIX FRUIT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</si>
  <si>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MIZO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</si>
  <si>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MMXVI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</si>
  <si>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NAKHLA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</si>
  <si>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OCEAN LINER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</si>
  <si>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ORANGE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</si>
  <si>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PEACH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</si>
  <si>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PERGAMON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</si>
  <si>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PETERSON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</si>
  <si>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PINEAPPLE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</si>
  <si>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PLUM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</si>
  <si>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PREBYTERIAN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</si>
  <si>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SOUCI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</si>
  <si>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STANWELL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</si>
  <si>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SWEET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</si>
  <si>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THE GRAND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</si>
  <si>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TORBEN DANSK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</si>
  <si>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TWO APPLE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</si>
  <si>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WOL                                                                                                                                                                                                                                                       </t>
  </si>
  <si>
    <t>O6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</si>
</sst>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color indexed="17"/>
      <name val="Times New Roman"/>
      <family val="1"/>
      <charset val="186"/>
    </font>
    <font>
      <sz val="12"/>
      <color indexed="10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/>
    <xf numFmtId="0" fontId="3" fillId="0" borderId="0" xfId="1" applyFont="1" applyBorder="1" applyAlignme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Border="1" applyAlignment="1"/>
    <xf numFmtId="2" fontId="2" fillId="0" borderId="1" xfId="1" applyNumberFormat="1" applyFont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8" fillId="0" borderId="0" xfId="1" applyFont="1" applyFill="1" applyAlignment="1">
      <alignment horizontal="left" wrapText="1"/>
    </xf>
    <xf numFmtId="0" fontId="2" fillId="0" borderId="2" xfId="1" applyFont="1" applyBorder="1" applyAlignment="1">
      <alignment horizontal="center"/>
    </xf>
    <xf numFmtId="0" fontId="11" fillId="0" borderId="0" xfId="1" applyFont="1" applyFill="1"/>
    <xf numFmtId="0" fontId="12" fillId="0" borderId="0" xfId="1" applyFont="1" applyFill="1" applyAlignment="1">
      <alignment horizontal="left" wrapText="1"/>
    </xf>
    <xf numFmtId="0" fontId="8" fillId="0" borderId="0" xfId="1" applyNumberFormat="1" applyFont="1" applyFill="1" applyAlignment="1">
      <alignment horizontal="left" wrapText="1"/>
    </xf>
    <xf numFmtId="0" fontId="2" fillId="0" borderId="0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/>
    <xf numFmtId="0" fontId="2" fillId="2" borderId="0" xfId="1" applyNumberFormat="1" applyFont="1" applyFill="1" applyBorder="1" applyAlignment="1">
      <alignment horizontal="left" vertical="center" wrapText="1"/>
    </xf>
    <xf numFmtId="0" fontId="5" fillId="0" borderId="0" xfId="1" applyFont="1" applyProtection="1">
      <protection locked="0"/>
    </xf>
    <xf numFmtId="0" fontId="0" fillId="0" borderId="0" xfId="0" applyAlignment="1">
      <alignment horizontal="center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2" fontId="2" fillId="0" borderId="0" xfId="1" applyNumberFormat="1" applyFont="1" applyBorder="1"/>
    <xf numFmtId="0" fontId="2" fillId="0" borderId="0" xfId="1" applyFont="1" applyBorder="1"/>
    <xf numFmtId="0" fontId="9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 applyFont="1"/>
    <xf numFmtId="0" fontId="17" fillId="0" borderId="0" xfId="0" applyFont="1"/>
    <xf numFmtId="3" fontId="2" fillId="0" borderId="0" xfId="1" applyNumberFormat="1" applyFont="1"/>
    <xf numFmtId="4" fontId="2" fillId="0" borderId="0" xfId="1" applyNumberFormat="1" applyFont="1"/>
    <xf numFmtId="0" fontId="18" fillId="0" borderId="0" xfId="0" applyFont="1"/>
    <xf numFmtId="3" fontId="2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/>
    </xf>
    <xf numFmtId="2" fontId="10" fillId="0" borderId="7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0" fontId="4" fillId="0" borderId="10" xfId="1" applyNumberFormat="1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4" fontId="2" fillId="0" borderId="11" xfId="1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4" fontId="2" fillId="0" borderId="12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0" fontId="2" fillId="3" borderId="13" xfId="1" applyFont="1" applyFill="1" applyBorder="1" applyAlignment="1">
      <alignment horizontal="right"/>
    </xf>
    <xf numFmtId="0" fontId="2" fillId="3" borderId="3" xfId="1" applyFont="1" applyFill="1" applyBorder="1" applyAlignment="1">
      <alignment horizontal="right"/>
    </xf>
    <xf numFmtId="3" fontId="2" fillId="3" borderId="13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15" fillId="0" borderId="0" xfId="1" applyFont="1" applyAlignment="1">
      <alignment wrapText="1"/>
    </xf>
    <xf numFmtId="0" fontId="2" fillId="3" borderId="3" xfId="1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3" fontId="2" fillId="3" borderId="14" xfId="1" applyNumberFormat="1" applyFont="1" applyFill="1" applyBorder="1" applyAlignment="1">
      <alignment horizontal="right"/>
    </xf>
    <xf numFmtId="49" fontId="3" fillId="0" borderId="0" xfId="1" applyNumberFormat="1" applyFont="1" applyBorder="1" applyAlignment="1"/>
    <xf numFmtId="2" fontId="10" fillId="0" borderId="9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horizontal="right"/>
    </xf>
    <xf numFmtId="3" fontId="2" fillId="0" borderId="12" xfId="1" applyNumberFormat="1" applyFont="1" applyBorder="1" applyAlignment="1">
      <alignment horizontal="right"/>
    </xf>
    <xf numFmtId="2" fontId="7" fillId="0" borderId="16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5" fillId="0" borderId="0" xfId="1" applyNumberFormat="1" applyFont="1" applyAlignment="1"/>
    <xf numFmtId="3" fontId="4" fillId="0" borderId="4" xfId="1" applyNumberFormat="1" applyFont="1" applyBorder="1" applyAlignment="1">
      <alignment horizontal="center"/>
    </xf>
    <xf numFmtId="3" fontId="2" fillId="3" borderId="15" xfId="1" applyNumberFormat="1" applyFont="1" applyFill="1" applyBorder="1" applyAlignment="1">
      <alignment horizontal="right"/>
    </xf>
    <xf numFmtId="3" fontId="4" fillId="0" borderId="17" xfId="1" applyNumberFormat="1" applyFont="1" applyBorder="1" applyAlignment="1">
      <alignment horizontal="right"/>
    </xf>
    <xf numFmtId="2" fontId="10" fillId="0" borderId="8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10" fillId="0" borderId="18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3" fontId="4" fillId="0" borderId="18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center"/>
    </xf>
    <xf numFmtId="0" fontId="0" fillId="0" borderId="0" xfId="0" applyFill="1"/>
    <xf numFmtId="0" fontId="2" fillId="4" borderId="0" xfId="1" applyFont="1" applyFill="1"/>
    <xf numFmtId="0" fontId="1" fillId="4" borderId="0" xfId="1" applyFill="1"/>
    <xf numFmtId="0" fontId="0" fillId="0" borderId="13" xfId="0" applyBorder="1" applyAlignment="1">
      <alignment wrapText="1"/>
    </xf>
    <xf numFmtId="0" fontId="0" fillId="0" borderId="3" xfId="0" applyBorder="1" applyAlignment="1">
      <alignment wrapText="1"/>
    </xf>
    <xf numFmtId="3" fontId="4" fillId="0" borderId="18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2" fontId="7" fillId="0" borderId="20" xfId="1" applyNumberFormat="1" applyFont="1" applyBorder="1" applyAlignment="1" applyProtection="1">
      <alignment vertical="center"/>
      <protection locked="0"/>
    </xf>
    <xf numFmtId="2" fontId="7" fillId="0" borderId="11" xfId="1" applyNumberFormat="1" applyFont="1" applyBorder="1" applyAlignment="1" applyProtection="1">
      <alignment vertical="center"/>
      <protection locked="0"/>
    </xf>
    <xf numFmtId="0" fontId="0" fillId="0" borderId="3" xfId="0" applyFill="1" applyBorder="1" applyAlignment="1">
      <alignment wrapText="1"/>
    </xf>
    <xf numFmtId="0" fontId="0" fillId="0" borderId="13" xfId="0" applyFill="1" applyBorder="1" applyAlignment="1">
      <alignment wrapText="1"/>
    </xf>
    <xf numFmtId="3" fontId="4" fillId="0" borderId="10" xfId="1" applyNumberFormat="1" applyFont="1" applyBorder="1" applyAlignment="1">
      <alignment horizontal="center"/>
    </xf>
    <xf numFmtId="0" fontId="5" fillId="0" borderId="0" xfId="1" applyFont="1" applyAlignme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Font="1" applyAlignment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wrapText="1"/>
    </xf>
    <xf numFmtId="2" fontId="2" fillId="0" borderId="2" xfId="1" applyNumberFormat="1" applyFont="1" applyBorder="1" applyAlignment="1">
      <alignment vertical="top"/>
    </xf>
    <xf numFmtId="0" fontId="3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top"/>
    </xf>
    <xf numFmtId="0" fontId="5" fillId="0" borderId="0" xfId="1" applyFont="1" applyAlignment="1"/>
    <xf numFmtId="0" fontId="2" fillId="0" borderId="2" xfId="1" applyFont="1" applyBorder="1" applyAlignment="1">
      <alignment horizontal="center"/>
    </xf>
    <xf numFmtId="2" fontId="7" fillId="0" borderId="8" xfId="1" applyNumberFormat="1" applyFont="1" applyBorder="1" applyAlignment="1">
      <alignment horizontal="center" vertical="center" wrapText="1"/>
    </xf>
    <xf numFmtId="2" fontId="7" fillId="0" borderId="31" xfId="1" applyNumberFormat="1" applyFont="1" applyBorder="1" applyAlignment="1" applyProtection="1">
      <alignment vertical="center"/>
      <protection locked="0"/>
    </xf>
    <xf numFmtId="3" fontId="2" fillId="0" borderId="20" xfId="1" applyNumberFormat="1" applyFont="1" applyBorder="1" applyAlignment="1">
      <alignment horizontal="right" vertical="center"/>
    </xf>
    <xf numFmtId="3" fontId="2" fillId="0" borderId="11" xfId="1" applyNumberFormat="1" applyFont="1" applyBorder="1" applyAlignment="1">
      <alignment horizontal="right" vertical="center"/>
    </xf>
    <xf numFmtId="3" fontId="2" fillId="0" borderId="31" xfId="1" applyNumberFormat="1" applyFont="1" applyBorder="1" applyAlignment="1">
      <alignment horizontal="right" vertical="center"/>
    </xf>
    <xf numFmtId="0" fontId="9" fillId="0" borderId="29" xfId="1" applyFont="1" applyBorder="1" applyAlignment="1" applyProtection="1">
      <alignment wrapText="1"/>
      <protection locked="0"/>
    </xf>
    <xf numFmtId="2" fontId="20" fillId="0" borderId="29" xfId="1" applyNumberFormat="1" applyFont="1" applyBorder="1" applyAlignment="1" applyProtection="1">
      <alignment vertical="center"/>
      <protection locked="0"/>
    </xf>
    <xf numFmtId="0" fontId="8" fillId="0" borderId="0" xfId="1" applyFont="1" applyAlignment="1">
      <alignment horizontal="left" wrapText="1"/>
    </xf>
    <xf numFmtId="0" fontId="15" fillId="0" borderId="0" xfId="1" applyFont="1" applyAlignment="1">
      <alignment horizontal="left" wrapText="1"/>
    </xf>
    <xf numFmtId="0" fontId="5" fillId="0" borderId="0" xfId="1" applyFont="1" applyAlignme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 applyAlignment="1"/>
    <xf numFmtId="2" fontId="7" fillId="0" borderId="9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30" xfId="1" applyNumberFormat="1" applyFont="1" applyBorder="1" applyAlignment="1">
      <alignment horizontal="center" vertical="center" wrapText="1"/>
    </xf>
    <xf numFmtId="0" fontId="7" fillId="0" borderId="29" xfId="1" applyNumberFormat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right" vertical="center"/>
    </xf>
    <xf numFmtId="0" fontId="1" fillId="0" borderId="4" xfId="1" applyBorder="1" applyAlignment="1"/>
    <xf numFmtId="0" fontId="1" fillId="0" borderId="22" xfId="1" applyBorder="1" applyAlignment="1"/>
    <xf numFmtId="0" fontId="2" fillId="0" borderId="1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5" fillId="0" borderId="0" xfId="1" applyNumberFormat="1" applyFont="1" applyAlignment="1">
      <alignment horizontal="left"/>
    </xf>
    <xf numFmtId="0" fontId="5" fillId="0" borderId="1" xfId="1" applyFont="1" applyBorder="1" applyAlignment="1">
      <alignment horizontal="center"/>
    </xf>
    <xf numFmtId="0" fontId="4" fillId="0" borderId="21" xfId="1" applyFont="1" applyBorder="1" applyAlignment="1">
      <alignment horizontal="right"/>
    </xf>
    <xf numFmtId="0" fontId="14" fillId="0" borderId="4" xfId="1" applyFont="1" applyBorder="1" applyAlignment="1">
      <alignment horizontal="right"/>
    </xf>
    <xf numFmtId="0" fontId="14" fillId="0" borderId="22" xfId="1" applyFont="1" applyBorder="1" applyAlignment="1">
      <alignment horizontal="right"/>
    </xf>
    <xf numFmtId="0" fontId="2" fillId="0" borderId="2" xfId="1" applyFont="1" applyBorder="1" applyAlignment="1">
      <alignment horizontal="center" vertical="top"/>
    </xf>
    <xf numFmtId="0" fontId="8" fillId="0" borderId="0" xfId="1" applyFont="1" applyFill="1" applyAlignment="1">
      <alignment horizontal="left"/>
    </xf>
    <xf numFmtId="2" fontId="7" fillId="0" borderId="30" xfId="1" applyNumberFormat="1" applyFont="1" applyBorder="1" applyAlignment="1">
      <alignment horizontal="center" vertical="center" wrapText="1"/>
    </xf>
    <xf numFmtId="2" fontId="7" fillId="0" borderId="29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49" fontId="8" fillId="0" borderId="0" xfId="1" applyNumberFormat="1" applyFont="1" applyFill="1" applyBorder="1" applyAlignment="1">
      <alignment horizontal="left" wrapText="1"/>
    </xf>
    <xf numFmtId="0" fontId="4" fillId="0" borderId="4" xfId="1" applyFont="1" applyBorder="1" applyAlignment="1">
      <alignment horizontal="right"/>
    </xf>
    <xf numFmtId="0" fontId="4" fillId="0" borderId="22" xfId="1" applyFont="1" applyBorder="1" applyAlignment="1">
      <alignment horizontal="right"/>
    </xf>
    <xf numFmtId="0" fontId="2" fillId="0" borderId="4" xfId="1" applyFont="1" applyBorder="1" applyAlignment="1"/>
    <xf numFmtId="0" fontId="2" fillId="0" borderId="22" xfId="1" applyFont="1" applyBorder="1" applyAlignment="1"/>
    <xf numFmtId="0" fontId="2" fillId="0" borderId="0" xfId="1" applyFont="1" applyAlignment="1"/>
    <xf numFmtId="0" fontId="5" fillId="0" borderId="0" xfId="1" applyFont="1" applyAlignment="1">
      <alignment horizontal="left"/>
    </xf>
    <xf numFmtId="49" fontId="8" fillId="0" borderId="0" xfId="1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right"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23" xfId="1" applyFont="1" applyBorder="1" applyAlignment="1" applyProtection="1"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8" fillId="0" borderId="0" xfId="1" applyFont="1" applyFill="1" applyAlignment="1"/>
    <xf numFmtId="0" fontId="8" fillId="0" borderId="0" xfId="1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26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9" fillId="0" borderId="24" xfId="1" applyFont="1" applyBorder="1" applyAlignment="1" applyProtection="1">
      <alignment horizontal="left" vertical="top" wrapText="1"/>
      <protection locked="0"/>
    </xf>
    <xf numFmtId="0" fontId="9" fillId="0" borderId="25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wrapText="1"/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32" xfId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center" wrapText="1"/>
      <protection locked="0"/>
    </xf>
    <xf numFmtId="0" fontId="9" fillId="0" borderId="27" xfId="1" applyFont="1" applyBorder="1" applyAlignment="1" applyProtection="1">
      <alignment horizontal="center" vertical="center" wrapText="1"/>
      <protection locked="0"/>
    </xf>
    <xf numFmtId="0" fontId="9" fillId="0" borderId="28" xfId="1" applyFont="1" applyBorder="1" applyAlignment="1" applyProtection="1">
      <alignment horizontal="center" vertical="center" wrapText="1"/>
      <protection locked="0"/>
    </xf>
    <xf numFmtId="0" fontId="20" fillId="0" borderId="14" xfId="1" applyFont="1" applyBorder="1" applyAlignment="1" applyProtection="1">
      <alignment horizontal="left" vertical="center" wrapText="1"/>
      <protection locked="0"/>
    </xf>
    <xf numFmtId="0" fontId="20" fillId="0" borderId="23" xfId="1" applyFont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7" fillId="0" borderId="21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13"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0</xdr:row>
      <xdr:rowOff>533400</xdr:rowOff>
    </xdr:from>
    <xdr:ext cx="184731" cy="264560"/>
    <xdr:sp macro="" textlink="">
      <xdr:nvSpPr>
        <xdr:cNvPr id="2" name="TextBox 1"/>
        <xdr:cNvSpPr txBox="1"/>
      </xdr:nvSpPr>
      <xdr:spPr>
        <a:xfrm>
          <a:off x="885825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"/>
  <sheetViews>
    <sheetView tabSelected="1" zoomScaleNormal="100" workbookViewId="0">
      <selection activeCell="B10" sqref="B10"/>
    </sheetView>
  </sheetViews>
  <sheetFormatPr defaultRowHeight="12.75" x14ac:dyDescent="0.2"/>
  <cols>
    <col min="1" max="1" width="4.5703125" customWidth="1"/>
    <col min="2" max="2" width="8.85546875" customWidth="1"/>
    <col min="3" max="3" width="23.5703125" customWidth="1"/>
    <col min="4" max="4" width="15.7109375" customWidth="1"/>
    <col min="5" max="5" width="14" customWidth="1"/>
    <col min="6" max="6" width="15.28515625" customWidth="1"/>
    <col min="7" max="7" width="18" customWidth="1"/>
    <col min="8" max="8" width="18.28515625" customWidth="1"/>
    <col min="9" max="10" width="17.42578125" customWidth="1"/>
    <col min="11" max="11" width="13.7109375" customWidth="1"/>
    <col min="12" max="12" width="9.140625" customWidth="1"/>
  </cols>
  <sheetData>
    <row r="1" spans="1:15" ht="15.75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"/>
    </row>
    <row r="2" spans="1:15" ht="30" customHeight="1" x14ac:dyDescent="0.25">
      <c r="A2" s="129" t="s">
        <v>74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6"/>
      <c r="M2" s="56"/>
    </row>
    <row r="3" spans="1:15" ht="23.25" customHeight="1" x14ac:dyDescent="0.25">
      <c r="A3" s="129" t="s">
        <v>27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5" ht="33" customHeight="1" x14ac:dyDescent="0.25">
      <c r="A4" s="129" t="s">
        <v>28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5" ht="15.75" customHeight="1" x14ac:dyDescent="0.25">
      <c r="A5" s="129" t="s">
        <v>29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O5" s="23"/>
    </row>
    <row r="6" spans="1:15" ht="20.25" customHeight="1" x14ac:dyDescent="0.25">
      <c r="A6" s="129" t="s">
        <v>78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O6" s="32"/>
    </row>
    <row r="7" spans="1:15" ht="15.75" customHeight="1" x14ac:dyDescent="0.25">
      <c r="A7" s="129" t="s">
        <v>68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</row>
    <row r="8" spans="1:15" ht="15.75" customHeight="1" x14ac:dyDescent="0.25">
      <c r="A8" s="130" t="s">
        <v>69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63"/>
      <c r="M8" s="63"/>
    </row>
    <row r="9" spans="1:15" ht="15.75" x14ac:dyDescent="0.25">
      <c r="A9" s="16"/>
      <c r="B9" s="13"/>
      <c r="C9" s="13"/>
      <c r="D9" s="17"/>
      <c r="E9" s="17"/>
      <c r="F9" s="13"/>
      <c r="G9" s="13"/>
      <c r="H9" s="13"/>
      <c r="I9" s="13"/>
      <c r="J9" s="13"/>
      <c r="K9" s="11"/>
    </row>
    <row r="10" spans="1:15" ht="18.75" x14ac:dyDescent="0.3">
      <c r="A10" s="1"/>
      <c r="B10" s="10"/>
      <c r="C10" s="12"/>
      <c r="D10" s="5"/>
      <c r="E10" s="7"/>
      <c r="F10" s="7"/>
      <c r="G10" s="7"/>
      <c r="H10" s="12"/>
      <c r="I10" s="12"/>
      <c r="J10" s="12"/>
      <c r="K10" s="12"/>
    </row>
    <row r="11" spans="1:15" x14ac:dyDescent="0.2">
      <c r="A11" s="147"/>
      <c r="B11" s="147"/>
      <c r="C11" s="147"/>
      <c r="D11" s="147"/>
      <c r="E11" s="18"/>
      <c r="F11" s="147"/>
      <c r="G11" s="147"/>
      <c r="H11" s="147"/>
      <c r="I11" s="147"/>
      <c r="J11" s="147"/>
      <c r="K11" s="4"/>
    </row>
    <row r="12" spans="1:15" x14ac:dyDescent="0.2">
      <c r="A12" s="148" t="s">
        <v>1</v>
      </c>
      <c r="B12" s="148"/>
      <c r="C12" s="148"/>
      <c r="D12" s="148"/>
      <c r="E12" s="18"/>
      <c r="F12" s="148" t="s">
        <v>2</v>
      </c>
      <c r="G12" s="148"/>
      <c r="H12" s="148"/>
      <c r="I12" s="148"/>
      <c r="J12" s="148"/>
      <c r="K12" s="4"/>
    </row>
    <row r="13" spans="1:15" ht="18.75" x14ac:dyDescent="0.3">
      <c r="A13" s="158" t="s">
        <v>30</v>
      </c>
      <c r="B13" s="158"/>
      <c r="C13" s="158"/>
      <c r="D13" s="158"/>
      <c r="E13" s="158"/>
      <c r="F13" s="158"/>
      <c r="G13" s="158"/>
      <c r="H13" s="158"/>
      <c r="I13" s="158"/>
      <c r="J13" s="158"/>
      <c r="K13" s="2"/>
    </row>
    <row r="14" spans="1:15" ht="18.75" x14ac:dyDescent="0.3">
      <c r="A14" s="134" t="s">
        <v>31</v>
      </c>
      <c r="B14" s="135"/>
      <c r="C14" s="135"/>
      <c r="D14" s="135"/>
      <c r="E14" s="135"/>
      <c r="F14" s="135"/>
      <c r="G14" s="135"/>
      <c r="H14" s="19"/>
      <c r="I14" s="67"/>
      <c r="J14" s="6"/>
    </row>
    <row r="15" spans="1:15" ht="18.75" x14ac:dyDescent="0.3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5" ht="15.75" x14ac:dyDescent="0.25">
      <c r="A16" s="3" t="s">
        <v>3</v>
      </c>
      <c r="B16" s="9"/>
      <c r="C16" s="9"/>
      <c r="D16" s="149" t="s">
        <v>4</v>
      </c>
      <c r="E16" s="149"/>
      <c r="F16" s="132"/>
      <c r="G16" s="132"/>
      <c r="H16" s="132"/>
      <c r="I16" s="11"/>
      <c r="J16" s="90"/>
      <c r="K16" s="11"/>
    </row>
    <row r="17" spans="1:11" ht="14.25" customHeight="1" x14ac:dyDescent="0.3">
      <c r="A17" s="1"/>
      <c r="B17" s="10"/>
      <c r="C17" s="14" t="s">
        <v>5</v>
      </c>
      <c r="D17" s="12"/>
      <c r="E17" s="20"/>
      <c r="F17" s="133" t="s">
        <v>6</v>
      </c>
      <c r="G17" s="133"/>
      <c r="H17" s="133"/>
      <c r="I17" s="91" t="s">
        <v>155</v>
      </c>
      <c r="J17" s="91"/>
      <c r="K17" s="91"/>
    </row>
    <row r="18" spans="1:11" ht="13.5" thickBot="1" x14ac:dyDescent="0.25">
      <c r="A18" s="1"/>
      <c r="B18" s="1"/>
      <c r="C18" s="1"/>
      <c r="D18" s="1"/>
      <c r="E18" s="1"/>
      <c r="F18" s="1"/>
      <c r="G18" s="26"/>
      <c r="H18" s="1"/>
      <c r="I18" s="91" t="s">
        <v>156</v>
      </c>
      <c r="J18" s="92"/>
      <c r="K18" s="92"/>
    </row>
    <row r="19" spans="1:11" ht="54.75" customHeight="1" thickBot="1" x14ac:dyDescent="0.25">
      <c r="A19" s="138" t="s">
        <v>7</v>
      </c>
      <c r="B19" s="140" t="s">
        <v>32</v>
      </c>
      <c r="C19" s="142" t="s">
        <v>33</v>
      </c>
      <c r="D19" s="138" t="s">
        <v>66</v>
      </c>
      <c r="E19" s="156" t="s">
        <v>34</v>
      </c>
      <c r="F19" s="156" t="s">
        <v>35</v>
      </c>
      <c r="G19" s="156" t="s">
        <v>83</v>
      </c>
      <c r="H19" s="156" t="s">
        <v>84</v>
      </c>
      <c r="I19" s="136" t="s">
        <v>142</v>
      </c>
      <c r="J19" s="137"/>
      <c r="K19" s="156" t="s">
        <v>85</v>
      </c>
    </row>
    <row r="20" spans="1:11" ht="69" customHeight="1" thickBot="1" x14ac:dyDescent="0.25">
      <c r="A20" s="139"/>
      <c r="B20" s="141"/>
      <c r="C20" s="143"/>
      <c r="D20" s="139"/>
      <c r="E20" s="157"/>
      <c r="F20" s="157"/>
      <c r="G20" s="157"/>
      <c r="H20" s="157"/>
      <c r="I20" s="47" t="s">
        <v>143</v>
      </c>
      <c r="J20" s="51" t="s">
        <v>144</v>
      </c>
      <c r="K20" s="157"/>
    </row>
    <row r="21" spans="1:11" ht="15.75" thickBot="1" x14ac:dyDescent="0.25">
      <c r="A21" s="43" t="s">
        <v>8</v>
      </c>
      <c r="B21" s="44" t="s">
        <v>9</v>
      </c>
      <c r="C21" s="45" t="s">
        <v>10</v>
      </c>
      <c r="D21" s="45" t="s">
        <v>11</v>
      </c>
      <c r="E21" s="43" t="s">
        <v>12</v>
      </c>
      <c r="F21" s="46" t="s">
        <v>13</v>
      </c>
      <c r="G21" s="51" t="s">
        <v>14</v>
      </c>
      <c r="H21" s="46" t="s">
        <v>15</v>
      </c>
      <c r="I21" s="75" t="s">
        <v>16</v>
      </c>
      <c r="J21" s="46" t="s">
        <v>17</v>
      </c>
      <c r="K21" s="46" t="s">
        <v>18</v>
      </c>
    </row>
    <row r="22" spans="1:11" ht="13.5" thickBot="1" x14ac:dyDescent="0.25">
      <c r="A22" s="144" t="s">
        <v>19</v>
      </c>
      <c r="B22" s="145"/>
      <c r="C22" s="145"/>
      <c r="D22" s="145"/>
      <c r="E22" s="145"/>
      <c r="F22" s="146"/>
      <c r="G22" s="72" t="s">
        <v>59</v>
      </c>
      <c r="H22" s="49" t="s">
        <v>58</v>
      </c>
      <c r="I22" s="76" t="s">
        <v>145</v>
      </c>
      <c r="J22" s="50" t="s">
        <v>157</v>
      </c>
      <c r="K22" s="49" t="s">
        <v>75</v>
      </c>
    </row>
    <row r="23" spans="1:11" x14ac:dyDescent="0.2">
      <c r="A23" s="41">
        <v>1</v>
      </c>
      <c r="B23" s="60"/>
      <c r="C23" s="101" t="s">
        <v>161</v>
      </c>
      <c r="D23" s="62"/>
      <c r="E23" s="62"/>
      <c r="F23" s="62"/>
      <c r="G23" s="73">
        <f t="shared" ref="G23:G144" si="0">IF(D23-F23&gt;=0,D23-F23,0)</f>
        <v>0</v>
      </c>
      <c r="H23" s="74">
        <f>G23*E23</f>
        <v>0</v>
      </c>
      <c r="I23" s="55">
        <f>ROUND(58/1000*H23, 2)</f>
        <v>0</v>
      </c>
      <c r="J23" s="55">
        <f>ROUND(73/1000*H23, 2)</f>
        <v>0</v>
      </c>
      <c r="K23" s="57">
        <f>ROUND(J23-I23, 2)</f>
        <v>0</v>
      </c>
    </row>
    <row r="24" spans="1:11" x14ac:dyDescent="0.2">
      <c r="A24" s="42">
        <v>2</v>
      </c>
      <c r="B24" s="59"/>
      <c r="C24" s="102" t="s">
        <v>162</v>
      </c>
      <c r="D24" s="61"/>
      <c r="E24" s="61"/>
      <c r="F24" s="61"/>
      <c r="G24" s="73">
        <f t="shared" si="0"/>
        <v>0</v>
      </c>
      <c r="H24" s="74">
        <f t="shared" ref="H24:H87" si="1">G24*E24</f>
        <v>0</v>
      </c>
      <c r="I24" s="55">
        <f t="shared" ref="I24:I87" si="2">ROUND(58/1000*H24, 2)</f>
        <v>0</v>
      </c>
      <c r="J24" s="55">
        <f t="shared" ref="J24:J87" si="3">ROUND(73/1000*H24, 2)</f>
        <v>0</v>
      </c>
      <c r="K24" s="57">
        <f t="shared" ref="K24:K87" si="4">ROUND(J24-I24, 2)</f>
        <v>0</v>
      </c>
    </row>
    <row r="25" spans="1:11" x14ac:dyDescent="0.2">
      <c r="A25" s="42">
        <v>3</v>
      </c>
      <c r="B25" s="59"/>
      <c r="C25" s="102" t="s">
        <v>163</v>
      </c>
      <c r="D25" s="61"/>
      <c r="E25" s="61"/>
      <c r="F25" s="61"/>
      <c r="G25" s="73">
        <f t="shared" si="0"/>
        <v>0</v>
      </c>
      <c r="H25" s="74">
        <f t="shared" si="1"/>
        <v>0</v>
      </c>
      <c r="I25" s="55">
        <f t="shared" si="2"/>
        <v>0</v>
      </c>
      <c r="J25" s="55">
        <f t="shared" si="3"/>
        <v>0</v>
      </c>
      <c r="K25" s="57">
        <f>ROUND(J25-I25, 2)</f>
        <v>0</v>
      </c>
    </row>
    <row r="26" spans="1:11" x14ac:dyDescent="0.2">
      <c r="A26" s="42">
        <v>4</v>
      </c>
      <c r="B26" s="59"/>
      <c r="C26" s="102" t="s">
        <v>164</v>
      </c>
      <c r="D26" s="61"/>
      <c r="E26" s="61"/>
      <c r="F26" s="61"/>
      <c r="G26" s="73">
        <f t="shared" si="0"/>
        <v>0</v>
      </c>
      <c r="H26" s="74">
        <f t="shared" si="1"/>
        <v>0</v>
      </c>
      <c r="I26" s="55">
        <f t="shared" si="2"/>
        <v>0</v>
      </c>
      <c r="J26" s="55">
        <f t="shared" si="3"/>
        <v>0</v>
      </c>
      <c r="K26" s="57">
        <f t="shared" si="4"/>
        <v>0</v>
      </c>
    </row>
    <row r="27" spans="1:11" x14ac:dyDescent="0.2">
      <c r="A27" s="42">
        <v>5</v>
      </c>
      <c r="B27" s="59"/>
      <c r="C27" s="102" t="s">
        <v>165</v>
      </c>
      <c r="D27" s="61"/>
      <c r="E27" s="61"/>
      <c r="F27" s="61"/>
      <c r="G27" s="73">
        <f t="shared" si="0"/>
        <v>0</v>
      </c>
      <c r="H27" s="74">
        <f t="shared" si="1"/>
        <v>0</v>
      </c>
      <c r="I27" s="55">
        <f t="shared" si="2"/>
        <v>0</v>
      </c>
      <c r="J27" s="55">
        <f t="shared" si="3"/>
        <v>0</v>
      </c>
      <c r="K27" s="57">
        <f t="shared" si="4"/>
        <v>0</v>
      </c>
    </row>
    <row r="28" spans="1:11" x14ac:dyDescent="0.2">
      <c r="A28" s="42">
        <v>6</v>
      </c>
      <c r="B28" s="59"/>
      <c r="C28" s="102" t="s">
        <v>166</v>
      </c>
      <c r="D28" s="61"/>
      <c r="E28" s="61"/>
      <c r="F28" s="61"/>
      <c r="G28" s="73">
        <f t="shared" si="0"/>
        <v>0</v>
      </c>
      <c r="H28" s="74">
        <f t="shared" si="1"/>
        <v>0</v>
      </c>
      <c r="I28" s="55">
        <f t="shared" si="2"/>
        <v>0</v>
      </c>
      <c r="J28" s="55">
        <f t="shared" si="3"/>
        <v>0</v>
      </c>
      <c r="K28" s="57">
        <f t="shared" si="4"/>
        <v>0</v>
      </c>
    </row>
    <row r="29" spans="1:11" x14ac:dyDescent="0.2">
      <c r="A29" s="42">
        <v>7</v>
      </c>
      <c r="B29" s="59"/>
      <c r="C29" s="102" t="s">
        <v>167</v>
      </c>
      <c r="D29" s="61"/>
      <c r="E29" s="61"/>
      <c r="F29" s="61"/>
      <c r="G29" s="73">
        <f t="shared" si="0"/>
        <v>0</v>
      </c>
      <c r="H29" s="74">
        <f t="shared" si="1"/>
        <v>0</v>
      </c>
      <c r="I29" s="55">
        <f t="shared" si="2"/>
        <v>0</v>
      </c>
      <c r="J29" s="55">
        <f t="shared" si="3"/>
        <v>0</v>
      </c>
      <c r="K29" s="57">
        <f t="shared" si="4"/>
        <v>0</v>
      </c>
    </row>
    <row r="30" spans="1:11" x14ac:dyDescent="0.2">
      <c r="A30" s="42">
        <v>8</v>
      </c>
      <c r="B30" s="59"/>
      <c r="C30" s="102" t="s">
        <v>168</v>
      </c>
      <c r="D30" s="61"/>
      <c r="E30" s="61"/>
      <c r="F30" s="61"/>
      <c r="G30" s="73">
        <f t="shared" si="0"/>
        <v>0</v>
      </c>
      <c r="H30" s="74">
        <f t="shared" si="1"/>
        <v>0</v>
      </c>
      <c r="I30" s="55">
        <f t="shared" si="2"/>
        <v>0</v>
      </c>
      <c r="J30" s="55">
        <f t="shared" si="3"/>
        <v>0</v>
      </c>
      <c r="K30" s="57">
        <f t="shared" si="4"/>
        <v>0</v>
      </c>
    </row>
    <row r="31" spans="1:11" x14ac:dyDescent="0.2">
      <c r="A31" s="42">
        <v>9</v>
      </c>
      <c r="B31" s="59"/>
      <c r="C31" s="102" t="s">
        <v>169</v>
      </c>
      <c r="D31" s="61"/>
      <c r="E31" s="61"/>
      <c r="F31" s="61"/>
      <c r="G31" s="73">
        <f t="shared" si="0"/>
        <v>0</v>
      </c>
      <c r="H31" s="74">
        <f t="shared" si="1"/>
        <v>0</v>
      </c>
      <c r="I31" s="55">
        <f t="shared" si="2"/>
        <v>0</v>
      </c>
      <c r="J31" s="55">
        <f t="shared" si="3"/>
        <v>0</v>
      </c>
      <c r="K31" s="57">
        <f t="shared" si="4"/>
        <v>0</v>
      </c>
    </row>
    <row r="32" spans="1:11" x14ac:dyDescent="0.2">
      <c r="A32" s="42">
        <v>10</v>
      </c>
      <c r="B32" s="59"/>
      <c r="C32" s="102" t="s">
        <v>170</v>
      </c>
      <c r="D32" s="61"/>
      <c r="E32" s="61"/>
      <c r="F32" s="61"/>
      <c r="G32" s="73">
        <f t="shared" si="0"/>
        <v>0</v>
      </c>
      <c r="H32" s="74">
        <f t="shared" si="1"/>
        <v>0</v>
      </c>
      <c r="I32" s="55">
        <f t="shared" si="2"/>
        <v>0</v>
      </c>
      <c r="J32" s="55">
        <f t="shared" si="3"/>
        <v>0</v>
      </c>
      <c r="K32" s="57">
        <f t="shared" si="4"/>
        <v>0</v>
      </c>
    </row>
    <row r="33" spans="1:11" x14ac:dyDescent="0.2">
      <c r="A33" s="42">
        <v>11</v>
      </c>
      <c r="B33" s="59"/>
      <c r="C33" s="102" t="s">
        <v>171</v>
      </c>
      <c r="D33" s="61"/>
      <c r="E33" s="61"/>
      <c r="F33" s="61"/>
      <c r="G33" s="73">
        <f t="shared" si="0"/>
        <v>0</v>
      </c>
      <c r="H33" s="74">
        <f t="shared" si="1"/>
        <v>0</v>
      </c>
      <c r="I33" s="55">
        <f t="shared" si="2"/>
        <v>0</v>
      </c>
      <c r="J33" s="55">
        <f t="shared" si="3"/>
        <v>0</v>
      </c>
      <c r="K33" s="57">
        <f t="shared" si="4"/>
        <v>0</v>
      </c>
    </row>
    <row r="34" spans="1:11" x14ac:dyDescent="0.2">
      <c r="A34" s="42">
        <v>12</v>
      </c>
      <c r="B34" s="59"/>
      <c r="C34" s="102" t="s">
        <v>172</v>
      </c>
      <c r="D34" s="61"/>
      <c r="E34" s="61"/>
      <c r="F34" s="61"/>
      <c r="G34" s="73">
        <f t="shared" si="0"/>
        <v>0</v>
      </c>
      <c r="H34" s="74">
        <f t="shared" si="1"/>
        <v>0</v>
      </c>
      <c r="I34" s="55">
        <f t="shared" si="2"/>
        <v>0</v>
      </c>
      <c r="J34" s="55">
        <f t="shared" si="3"/>
        <v>0</v>
      </c>
      <c r="K34" s="57">
        <f t="shared" si="4"/>
        <v>0</v>
      </c>
    </row>
    <row r="35" spans="1:11" x14ac:dyDescent="0.2">
      <c r="A35" s="42">
        <v>13</v>
      </c>
      <c r="B35" s="59"/>
      <c r="C35" s="102" t="s">
        <v>173</v>
      </c>
      <c r="D35" s="61"/>
      <c r="E35" s="61"/>
      <c r="F35" s="61"/>
      <c r="G35" s="73">
        <f t="shared" si="0"/>
        <v>0</v>
      </c>
      <c r="H35" s="74">
        <f t="shared" si="1"/>
        <v>0</v>
      </c>
      <c r="I35" s="55">
        <f t="shared" si="2"/>
        <v>0</v>
      </c>
      <c r="J35" s="55">
        <f t="shared" si="3"/>
        <v>0</v>
      </c>
      <c r="K35" s="57">
        <f t="shared" si="4"/>
        <v>0</v>
      </c>
    </row>
    <row r="36" spans="1:11" x14ac:dyDescent="0.2">
      <c r="A36" s="42">
        <v>14</v>
      </c>
      <c r="B36" s="59"/>
      <c r="C36" s="102" t="s">
        <v>174</v>
      </c>
      <c r="D36" s="61"/>
      <c r="E36" s="61"/>
      <c r="F36" s="61"/>
      <c r="G36" s="73">
        <f t="shared" si="0"/>
        <v>0</v>
      </c>
      <c r="H36" s="74">
        <f t="shared" si="1"/>
        <v>0</v>
      </c>
      <c r="I36" s="55">
        <f t="shared" si="2"/>
        <v>0</v>
      </c>
      <c r="J36" s="55">
        <f t="shared" si="3"/>
        <v>0</v>
      </c>
      <c r="K36" s="57">
        <f t="shared" si="4"/>
        <v>0</v>
      </c>
    </row>
    <row r="37" spans="1:11" x14ac:dyDescent="0.2">
      <c r="A37" s="42">
        <v>15</v>
      </c>
      <c r="B37" s="59"/>
      <c r="C37" s="102" t="s">
        <v>36</v>
      </c>
      <c r="D37" s="61"/>
      <c r="E37" s="61"/>
      <c r="F37" s="61"/>
      <c r="G37" s="73">
        <f t="shared" si="0"/>
        <v>0</v>
      </c>
      <c r="H37" s="74">
        <f t="shared" si="1"/>
        <v>0</v>
      </c>
      <c r="I37" s="55">
        <f t="shared" si="2"/>
        <v>0</v>
      </c>
      <c r="J37" s="55">
        <f t="shared" si="3"/>
        <v>0</v>
      </c>
      <c r="K37" s="57">
        <f t="shared" si="4"/>
        <v>0</v>
      </c>
    </row>
    <row r="38" spans="1:11" x14ac:dyDescent="0.2">
      <c r="A38" s="42">
        <v>16</v>
      </c>
      <c r="B38" s="59"/>
      <c r="C38" s="102" t="s">
        <v>175</v>
      </c>
      <c r="D38" s="61"/>
      <c r="E38" s="61"/>
      <c r="F38" s="61"/>
      <c r="G38" s="73">
        <f t="shared" si="0"/>
        <v>0</v>
      </c>
      <c r="H38" s="74">
        <f t="shared" si="1"/>
        <v>0</v>
      </c>
      <c r="I38" s="55">
        <f t="shared" si="2"/>
        <v>0</v>
      </c>
      <c r="J38" s="55">
        <f t="shared" si="3"/>
        <v>0</v>
      </c>
      <c r="K38" s="57">
        <f t="shared" si="4"/>
        <v>0</v>
      </c>
    </row>
    <row r="39" spans="1:11" x14ac:dyDescent="0.2">
      <c r="A39" s="42">
        <v>17</v>
      </c>
      <c r="B39" s="59"/>
      <c r="C39" s="102" t="s">
        <v>176</v>
      </c>
      <c r="D39" s="61"/>
      <c r="E39" s="61"/>
      <c r="F39" s="61"/>
      <c r="G39" s="73">
        <f t="shared" si="0"/>
        <v>0</v>
      </c>
      <c r="H39" s="74">
        <f t="shared" si="1"/>
        <v>0</v>
      </c>
      <c r="I39" s="55">
        <f t="shared" si="2"/>
        <v>0</v>
      </c>
      <c r="J39" s="55">
        <f t="shared" si="3"/>
        <v>0</v>
      </c>
      <c r="K39" s="57">
        <f t="shared" si="4"/>
        <v>0</v>
      </c>
    </row>
    <row r="40" spans="1:11" x14ac:dyDescent="0.2">
      <c r="A40" s="42">
        <v>18</v>
      </c>
      <c r="B40" s="59"/>
      <c r="C40" s="102" t="s">
        <v>177</v>
      </c>
      <c r="D40" s="61"/>
      <c r="E40" s="61"/>
      <c r="F40" s="61"/>
      <c r="G40" s="73">
        <f t="shared" si="0"/>
        <v>0</v>
      </c>
      <c r="H40" s="74">
        <f t="shared" si="1"/>
        <v>0</v>
      </c>
      <c r="I40" s="55">
        <f t="shared" si="2"/>
        <v>0</v>
      </c>
      <c r="J40" s="55">
        <f t="shared" si="3"/>
        <v>0</v>
      </c>
      <c r="K40" s="57">
        <f t="shared" si="4"/>
        <v>0</v>
      </c>
    </row>
    <row r="41" spans="1:11" x14ac:dyDescent="0.2">
      <c r="A41" s="42">
        <v>19</v>
      </c>
      <c r="B41" s="59"/>
      <c r="C41" s="102" t="s">
        <v>178</v>
      </c>
      <c r="D41" s="61"/>
      <c r="E41" s="61"/>
      <c r="F41" s="61"/>
      <c r="G41" s="73">
        <f t="shared" si="0"/>
        <v>0</v>
      </c>
      <c r="H41" s="74">
        <f t="shared" si="1"/>
        <v>0</v>
      </c>
      <c r="I41" s="55">
        <f t="shared" si="2"/>
        <v>0</v>
      </c>
      <c r="J41" s="55">
        <f t="shared" si="3"/>
        <v>0</v>
      </c>
      <c r="K41" s="57">
        <f t="shared" si="4"/>
        <v>0</v>
      </c>
    </row>
    <row r="42" spans="1:11" x14ac:dyDescent="0.2">
      <c r="A42" s="42">
        <v>20</v>
      </c>
      <c r="B42" s="59"/>
      <c r="C42" s="102" t="s">
        <v>90</v>
      </c>
      <c r="D42" s="61"/>
      <c r="E42" s="61"/>
      <c r="F42" s="61"/>
      <c r="G42" s="73">
        <f t="shared" si="0"/>
        <v>0</v>
      </c>
      <c r="H42" s="74">
        <f t="shared" si="1"/>
        <v>0</v>
      </c>
      <c r="I42" s="55">
        <f t="shared" si="2"/>
        <v>0</v>
      </c>
      <c r="J42" s="55">
        <f t="shared" si="3"/>
        <v>0</v>
      </c>
      <c r="K42" s="57">
        <f t="shared" si="4"/>
        <v>0</v>
      </c>
    </row>
    <row r="43" spans="1:11" x14ac:dyDescent="0.2">
      <c r="A43" s="42">
        <v>21</v>
      </c>
      <c r="B43" s="59"/>
      <c r="C43" s="102" t="s">
        <v>179</v>
      </c>
      <c r="D43" s="61"/>
      <c r="E43" s="61"/>
      <c r="F43" s="61"/>
      <c r="G43" s="73">
        <f t="shared" si="0"/>
        <v>0</v>
      </c>
      <c r="H43" s="74">
        <f t="shared" si="1"/>
        <v>0</v>
      </c>
      <c r="I43" s="55">
        <f t="shared" si="2"/>
        <v>0</v>
      </c>
      <c r="J43" s="55">
        <f t="shared" si="3"/>
        <v>0</v>
      </c>
      <c r="K43" s="57">
        <f t="shared" si="4"/>
        <v>0</v>
      </c>
    </row>
    <row r="44" spans="1:11" x14ac:dyDescent="0.2">
      <c r="A44" s="42">
        <v>22</v>
      </c>
      <c r="B44" s="59"/>
      <c r="C44" s="102" t="s">
        <v>180</v>
      </c>
      <c r="D44" s="61"/>
      <c r="E44" s="61"/>
      <c r="F44" s="61"/>
      <c r="G44" s="73">
        <f t="shared" si="0"/>
        <v>0</v>
      </c>
      <c r="H44" s="74">
        <f t="shared" si="1"/>
        <v>0</v>
      </c>
      <c r="I44" s="55">
        <f t="shared" si="2"/>
        <v>0</v>
      </c>
      <c r="J44" s="55">
        <f t="shared" si="3"/>
        <v>0</v>
      </c>
      <c r="K44" s="57">
        <f t="shared" si="4"/>
        <v>0</v>
      </c>
    </row>
    <row r="45" spans="1:11" x14ac:dyDescent="0.2">
      <c r="A45" s="42">
        <v>23</v>
      </c>
      <c r="B45" s="59"/>
      <c r="C45" s="102" t="s">
        <v>181</v>
      </c>
      <c r="D45" s="61"/>
      <c r="E45" s="61"/>
      <c r="F45" s="61"/>
      <c r="G45" s="73">
        <f t="shared" si="0"/>
        <v>0</v>
      </c>
      <c r="H45" s="74">
        <f t="shared" si="1"/>
        <v>0</v>
      </c>
      <c r="I45" s="55">
        <f t="shared" si="2"/>
        <v>0</v>
      </c>
      <c r="J45" s="55">
        <f t="shared" si="3"/>
        <v>0</v>
      </c>
      <c r="K45" s="57">
        <f t="shared" si="4"/>
        <v>0</v>
      </c>
    </row>
    <row r="46" spans="1:11" x14ac:dyDescent="0.2">
      <c r="A46" s="42">
        <v>24</v>
      </c>
      <c r="B46" s="59"/>
      <c r="C46" s="102" t="s">
        <v>182</v>
      </c>
      <c r="D46" s="61"/>
      <c r="E46" s="61"/>
      <c r="F46" s="61"/>
      <c r="G46" s="73">
        <f t="shared" si="0"/>
        <v>0</v>
      </c>
      <c r="H46" s="74">
        <f t="shared" si="1"/>
        <v>0</v>
      </c>
      <c r="I46" s="55">
        <f t="shared" si="2"/>
        <v>0</v>
      </c>
      <c r="J46" s="55">
        <f t="shared" si="3"/>
        <v>0</v>
      </c>
      <c r="K46" s="57">
        <f t="shared" si="4"/>
        <v>0</v>
      </c>
    </row>
    <row r="47" spans="1:11" x14ac:dyDescent="0.2">
      <c r="A47" s="42">
        <v>25</v>
      </c>
      <c r="B47" s="59"/>
      <c r="C47" s="102" t="s">
        <v>183</v>
      </c>
      <c r="D47" s="61"/>
      <c r="E47" s="61"/>
      <c r="F47" s="61"/>
      <c r="G47" s="73">
        <f t="shared" si="0"/>
        <v>0</v>
      </c>
      <c r="H47" s="74">
        <f t="shared" si="1"/>
        <v>0</v>
      </c>
      <c r="I47" s="55">
        <f t="shared" si="2"/>
        <v>0</v>
      </c>
      <c r="J47" s="55">
        <f t="shared" si="3"/>
        <v>0</v>
      </c>
      <c r="K47" s="57">
        <f t="shared" si="4"/>
        <v>0</v>
      </c>
    </row>
    <row r="48" spans="1:11" x14ac:dyDescent="0.2">
      <c r="A48" s="42">
        <v>26</v>
      </c>
      <c r="B48" s="59"/>
      <c r="C48" s="102" t="s">
        <v>184</v>
      </c>
      <c r="D48" s="61"/>
      <c r="E48" s="61"/>
      <c r="F48" s="61"/>
      <c r="G48" s="73">
        <f t="shared" si="0"/>
        <v>0</v>
      </c>
      <c r="H48" s="74">
        <f t="shared" si="1"/>
        <v>0</v>
      </c>
      <c r="I48" s="55">
        <f t="shared" si="2"/>
        <v>0</v>
      </c>
      <c r="J48" s="55">
        <f t="shared" si="3"/>
        <v>0</v>
      </c>
      <c r="K48" s="57">
        <f t="shared" si="4"/>
        <v>0</v>
      </c>
    </row>
    <row r="49" spans="1:11" x14ac:dyDescent="0.2">
      <c r="A49" s="42">
        <v>27</v>
      </c>
      <c r="B49" s="59"/>
      <c r="C49" s="102" t="s">
        <v>185</v>
      </c>
      <c r="D49" s="61"/>
      <c r="E49" s="61"/>
      <c r="F49" s="61"/>
      <c r="G49" s="73">
        <f t="shared" si="0"/>
        <v>0</v>
      </c>
      <c r="H49" s="74">
        <f t="shared" si="1"/>
        <v>0</v>
      </c>
      <c r="I49" s="55">
        <f t="shared" si="2"/>
        <v>0</v>
      </c>
      <c r="J49" s="55">
        <f t="shared" si="3"/>
        <v>0</v>
      </c>
      <c r="K49" s="57">
        <f t="shared" si="4"/>
        <v>0</v>
      </c>
    </row>
    <row r="50" spans="1:11" x14ac:dyDescent="0.2">
      <c r="A50" s="42">
        <v>28</v>
      </c>
      <c r="B50" s="59"/>
      <c r="C50" s="102" t="s">
        <v>186</v>
      </c>
      <c r="D50" s="61"/>
      <c r="E50" s="61"/>
      <c r="F50" s="61"/>
      <c r="G50" s="73">
        <f t="shared" si="0"/>
        <v>0</v>
      </c>
      <c r="H50" s="74">
        <f t="shared" si="1"/>
        <v>0</v>
      </c>
      <c r="I50" s="55">
        <f t="shared" si="2"/>
        <v>0</v>
      </c>
      <c r="J50" s="55">
        <f t="shared" si="3"/>
        <v>0</v>
      </c>
      <c r="K50" s="57">
        <f t="shared" si="4"/>
        <v>0</v>
      </c>
    </row>
    <row r="51" spans="1:11" x14ac:dyDescent="0.2">
      <c r="A51" s="42">
        <v>29</v>
      </c>
      <c r="B51" s="59"/>
      <c r="C51" s="102" t="s">
        <v>187</v>
      </c>
      <c r="D51" s="61"/>
      <c r="E51" s="61"/>
      <c r="F51" s="61"/>
      <c r="G51" s="73">
        <f t="shared" si="0"/>
        <v>0</v>
      </c>
      <c r="H51" s="74">
        <f t="shared" si="1"/>
        <v>0</v>
      </c>
      <c r="I51" s="55">
        <f t="shared" si="2"/>
        <v>0</v>
      </c>
      <c r="J51" s="55">
        <f t="shared" si="3"/>
        <v>0</v>
      </c>
      <c r="K51" s="57">
        <f t="shared" si="4"/>
        <v>0</v>
      </c>
    </row>
    <row r="52" spans="1:11" x14ac:dyDescent="0.2">
      <c r="A52" s="42">
        <v>30</v>
      </c>
      <c r="B52" s="59"/>
      <c r="C52" s="102" t="s">
        <v>188</v>
      </c>
      <c r="D52" s="61"/>
      <c r="E52" s="61"/>
      <c r="F52" s="61"/>
      <c r="G52" s="73">
        <f t="shared" si="0"/>
        <v>0</v>
      </c>
      <c r="H52" s="74">
        <f t="shared" si="1"/>
        <v>0</v>
      </c>
      <c r="I52" s="55">
        <f t="shared" si="2"/>
        <v>0</v>
      </c>
      <c r="J52" s="55">
        <f t="shared" si="3"/>
        <v>0</v>
      </c>
      <c r="K52" s="57">
        <f t="shared" si="4"/>
        <v>0</v>
      </c>
    </row>
    <row r="53" spans="1:11" x14ac:dyDescent="0.2">
      <c r="A53" s="42">
        <v>31</v>
      </c>
      <c r="B53" s="59"/>
      <c r="C53" s="102" t="s">
        <v>189</v>
      </c>
      <c r="D53" s="61"/>
      <c r="E53" s="61"/>
      <c r="F53" s="61"/>
      <c r="G53" s="73">
        <f t="shared" si="0"/>
        <v>0</v>
      </c>
      <c r="H53" s="74">
        <f t="shared" si="1"/>
        <v>0</v>
      </c>
      <c r="I53" s="55">
        <f t="shared" si="2"/>
        <v>0</v>
      </c>
      <c r="J53" s="55">
        <f t="shared" si="3"/>
        <v>0</v>
      </c>
      <c r="K53" s="57">
        <f t="shared" si="4"/>
        <v>0</v>
      </c>
    </row>
    <row r="54" spans="1:11" x14ac:dyDescent="0.2">
      <c r="A54" s="42">
        <v>32</v>
      </c>
      <c r="B54" s="59"/>
      <c r="C54" s="102" t="s">
        <v>190</v>
      </c>
      <c r="D54" s="61"/>
      <c r="E54" s="61"/>
      <c r="F54" s="61"/>
      <c r="G54" s="73">
        <f t="shared" si="0"/>
        <v>0</v>
      </c>
      <c r="H54" s="74">
        <f t="shared" si="1"/>
        <v>0</v>
      </c>
      <c r="I54" s="55">
        <f t="shared" si="2"/>
        <v>0</v>
      </c>
      <c r="J54" s="55">
        <f t="shared" si="3"/>
        <v>0</v>
      </c>
      <c r="K54" s="57">
        <f t="shared" si="4"/>
        <v>0</v>
      </c>
    </row>
    <row r="55" spans="1:11" x14ac:dyDescent="0.2">
      <c r="A55" s="42">
        <v>33</v>
      </c>
      <c r="B55" s="59"/>
      <c r="C55" s="102" t="s">
        <v>191</v>
      </c>
      <c r="D55" s="61"/>
      <c r="E55" s="61"/>
      <c r="F55" s="61"/>
      <c r="G55" s="73">
        <f t="shared" si="0"/>
        <v>0</v>
      </c>
      <c r="H55" s="74">
        <f t="shared" si="1"/>
        <v>0</v>
      </c>
      <c r="I55" s="55">
        <f t="shared" si="2"/>
        <v>0</v>
      </c>
      <c r="J55" s="55">
        <f t="shared" si="3"/>
        <v>0</v>
      </c>
      <c r="K55" s="57">
        <f t="shared" si="4"/>
        <v>0</v>
      </c>
    </row>
    <row r="56" spans="1:11" x14ac:dyDescent="0.2">
      <c r="A56" s="42">
        <v>34</v>
      </c>
      <c r="B56" s="59"/>
      <c r="C56" s="102" t="s">
        <v>192</v>
      </c>
      <c r="D56" s="61"/>
      <c r="E56" s="61"/>
      <c r="F56" s="61"/>
      <c r="G56" s="73">
        <f t="shared" si="0"/>
        <v>0</v>
      </c>
      <c r="H56" s="74">
        <f t="shared" si="1"/>
        <v>0</v>
      </c>
      <c r="I56" s="55">
        <f t="shared" si="2"/>
        <v>0</v>
      </c>
      <c r="J56" s="55">
        <f t="shared" si="3"/>
        <v>0</v>
      </c>
      <c r="K56" s="57">
        <f t="shared" si="4"/>
        <v>0</v>
      </c>
    </row>
    <row r="57" spans="1:11" x14ac:dyDescent="0.2">
      <c r="A57" s="42">
        <v>35</v>
      </c>
      <c r="B57" s="59"/>
      <c r="C57" s="102" t="s">
        <v>193</v>
      </c>
      <c r="D57" s="61"/>
      <c r="E57" s="61"/>
      <c r="F57" s="61"/>
      <c r="G57" s="73">
        <f t="shared" si="0"/>
        <v>0</v>
      </c>
      <c r="H57" s="74">
        <f t="shared" si="1"/>
        <v>0</v>
      </c>
      <c r="I57" s="55">
        <f t="shared" si="2"/>
        <v>0</v>
      </c>
      <c r="J57" s="55">
        <f t="shared" si="3"/>
        <v>0</v>
      </c>
      <c r="K57" s="57">
        <f t="shared" si="4"/>
        <v>0</v>
      </c>
    </row>
    <row r="58" spans="1:11" x14ac:dyDescent="0.2">
      <c r="A58" s="42">
        <v>36</v>
      </c>
      <c r="B58" s="59"/>
      <c r="C58" s="102" t="s">
        <v>194</v>
      </c>
      <c r="D58" s="61"/>
      <c r="E58" s="61"/>
      <c r="F58" s="61"/>
      <c r="G58" s="73">
        <f t="shared" si="0"/>
        <v>0</v>
      </c>
      <c r="H58" s="74">
        <f t="shared" si="1"/>
        <v>0</v>
      </c>
      <c r="I58" s="55">
        <f t="shared" si="2"/>
        <v>0</v>
      </c>
      <c r="J58" s="55">
        <f t="shared" si="3"/>
        <v>0</v>
      </c>
      <c r="K58" s="57">
        <f t="shared" si="4"/>
        <v>0</v>
      </c>
    </row>
    <row r="59" spans="1:11" x14ac:dyDescent="0.2">
      <c r="A59" s="42">
        <v>37</v>
      </c>
      <c r="B59" s="59"/>
      <c r="C59" s="102" t="s">
        <v>195</v>
      </c>
      <c r="D59" s="61"/>
      <c r="E59" s="61"/>
      <c r="F59" s="61"/>
      <c r="G59" s="73">
        <f t="shared" si="0"/>
        <v>0</v>
      </c>
      <c r="H59" s="74">
        <f t="shared" si="1"/>
        <v>0</v>
      </c>
      <c r="I59" s="55">
        <f t="shared" si="2"/>
        <v>0</v>
      </c>
      <c r="J59" s="55">
        <f t="shared" si="3"/>
        <v>0</v>
      </c>
      <c r="K59" s="57">
        <f t="shared" si="4"/>
        <v>0</v>
      </c>
    </row>
    <row r="60" spans="1:11" x14ac:dyDescent="0.2">
      <c r="A60" s="42">
        <v>38</v>
      </c>
      <c r="B60" s="59"/>
      <c r="C60" s="102" t="s">
        <v>91</v>
      </c>
      <c r="D60" s="61"/>
      <c r="E60" s="61"/>
      <c r="F60" s="61"/>
      <c r="G60" s="73">
        <f t="shared" si="0"/>
        <v>0</v>
      </c>
      <c r="H60" s="74">
        <f t="shared" si="1"/>
        <v>0</v>
      </c>
      <c r="I60" s="55">
        <f t="shared" si="2"/>
        <v>0</v>
      </c>
      <c r="J60" s="55">
        <f t="shared" si="3"/>
        <v>0</v>
      </c>
      <c r="K60" s="57">
        <f t="shared" si="4"/>
        <v>0</v>
      </c>
    </row>
    <row r="61" spans="1:11" x14ac:dyDescent="0.2">
      <c r="A61" s="42">
        <v>39</v>
      </c>
      <c r="B61" s="59"/>
      <c r="C61" s="102" t="s">
        <v>77</v>
      </c>
      <c r="D61" s="61"/>
      <c r="E61" s="61"/>
      <c r="F61" s="61"/>
      <c r="G61" s="73">
        <f t="shared" si="0"/>
        <v>0</v>
      </c>
      <c r="H61" s="74">
        <f t="shared" si="1"/>
        <v>0</v>
      </c>
      <c r="I61" s="55">
        <f t="shared" si="2"/>
        <v>0</v>
      </c>
      <c r="J61" s="55">
        <f t="shared" si="3"/>
        <v>0</v>
      </c>
      <c r="K61" s="57">
        <f t="shared" si="4"/>
        <v>0</v>
      </c>
    </row>
    <row r="62" spans="1:11" x14ac:dyDescent="0.2">
      <c r="A62" s="42">
        <v>40</v>
      </c>
      <c r="B62" s="59"/>
      <c r="C62" s="102" t="s">
        <v>196</v>
      </c>
      <c r="D62" s="61"/>
      <c r="E62" s="61"/>
      <c r="F62" s="61"/>
      <c r="G62" s="73">
        <f t="shared" si="0"/>
        <v>0</v>
      </c>
      <c r="H62" s="74">
        <f t="shared" si="1"/>
        <v>0</v>
      </c>
      <c r="I62" s="55">
        <f t="shared" si="2"/>
        <v>0</v>
      </c>
      <c r="J62" s="55">
        <f t="shared" si="3"/>
        <v>0</v>
      </c>
      <c r="K62" s="57">
        <f t="shared" si="4"/>
        <v>0</v>
      </c>
    </row>
    <row r="63" spans="1:11" x14ac:dyDescent="0.2">
      <c r="A63" s="42">
        <v>41</v>
      </c>
      <c r="B63" s="59"/>
      <c r="C63" s="102" t="s">
        <v>92</v>
      </c>
      <c r="D63" s="61"/>
      <c r="E63" s="61"/>
      <c r="F63" s="61"/>
      <c r="G63" s="73">
        <f t="shared" si="0"/>
        <v>0</v>
      </c>
      <c r="H63" s="74">
        <f t="shared" si="1"/>
        <v>0</v>
      </c>
      <c r="I63" s="55">
        <f t="shared" si="2"/>
        <v>0</v>
      </c>
      <c r="J63" s="55">
        <f t="shared" si="3"/>
        <v>0</v>
      </c>
      <c r="K63" s="57">
        <f t="shared" si="4"/>
        <v>0</v>
      </c>
    </row>
    <row r="64" spans="1:11" x14ac:dyDescent="0.2">
      <c r="A64" s="42">
        <v>42</v>
      </c>
      <c r="B64" s="59"/>
      <c r="C64" s="102" t="s">
        <v>197</v>
      </c>
      <c r="D64" s="61"/>
      <c r="E64" s="61"/>
      <c r="F64" s="61"/>
      <c r="G64" s="73">
        <f t="shared" si="0"/>
        <v>0</v>
      </c>
      <c r="H64" s="74">
        <f t="shared" si="1"/>
        <v>0</v>
      </c>
      <c r="I64" s="55">
        <f t="shared" si="2"/>
        <v>0</v>
      </c>
      <c r="J64" s="55">
        <f t="shared" si="3"/>
        <v>0</v>
      </c>
      <c r="K64" s="57">
        <f t="shared" si="4"/>
        <v>0</v>
      </c>
    </row>
    <row r="65" spans="1:11" x14ac:dyDescent="0.2">
      <c r="A65" s="42">
        <v>43</v>
      </c>
      <c r="B65" s="59"/>
      <c r="C65" s="102" t="s">
        <v>198</v>
      </c>
      <c r="D65" s="61"/>
      <c r="E65" s="61"/>
      <c r="F65" s="61"/>
      <c r="G65" s="73">
        <f t="shared" si="0"/>
        <v>0</v>
      </c>
      <c r="H65" s="74">
        <f t="shared" si="1"/>
        <v>0</v>
      </c>
      <c r="I65" s="55">
        <f t="shared" si="2"/>
        <v>0</v>
      </c>
      <c r="J65" s="55">
        <f t="shared" si="3"/>
        <v>0</v>
      </c>
      <c r="K65" s="57">
        <f t="shared" si="4"/>
        <v>0</v>
      </c>
    </row>
    <row r="66" spans="1:11" x14ac:dyDescent="0.2">
      <c r="A66" s="42">
        <v>44</v>
      </c>
      <c r="B66" s="59"/>
      <c r="C66" s="102" t="s">
        <v>199</v>
      </c>
      <c r="D66" s="61"/>
      <c r="E66" s="61"/>
      <c r="F66" s="61"/>
      <c r="G66" s="73">
        <f t="shared" si="0"/>
        <v>0</v>
      </c>
      <c r="H66" s="74">
        <f t="shared" si="1"/>
        <v>0</v>
      </c>
      <c r="I66" s="55">
        <f t="shared" si="2"/>
        <v>0</v>
      </c>
      <c r="J66" s="55">
        <f t="shared" si="3"/>
        <v>0</v>
      </c>
      <c r="K66" s="57">
        <f t="shared" si="4"/>
        <v>0</v>
      </c>
    </row>
    <row r="67" spans="1:11" x14ac:dyDescent="0.2">
      <c r="A67" s="42">
        <v>45</v>
      </c>
      <c r="B67" s="59"/>
      <c r="C67" s="102" t="s">
        <v>37</v>
      </c>
      <c r="D67" s="61"/>
      <c r="E67" s="61"/>
      <c r="F67" s="61"/>
      <c r="G67" s="73">
        <f t="shared" si="0"/>
        <v>0</v>
      </c>
      <c r="H67" s="74">
        <f t="shared" si="1"/>
        <v>0</v>
      </c>
      <c r="I67" s="55">
        <f t="shared" si="2"/>
        <v>0</v>
      </c>
      <c r="J67" s="55">
        <f t="shared" si="3"/>
        <v>0</v>
      </c>
      <c r="K67" s="57">
        <f t="shared" si="4"/>
        <v>0</v>
      </c>
    </row>
    <row r="68" spans="1:11" x14ac:dyDescent="0.2">
      <c r="A68" s="42">
        <v>46</v>
      </c>
      <c r="B68" s="59"/>
      <c r="C68" s="102" t="s">
        <v>200</v>
      </c>
      <c r="D68" s="61"/>
      <c r="E68" s="61"/>
      <c r="F68" s="61"/>
      <c r="G68" s="73">
        <f t="shared" si="0"/>
        <v>0</v>
      </c>
      <c r="H68" s="74">
        <f t="shared" si="1"/>
        <v>0</v>
      </c>
      <c r="I68" s="55">
        <f t="shared" si="2"/>
        <v>0</v>
      </c>
      <c r="J68" s="55">
        <f t="shared" si="3"/>
        <v>0</v>
      </c>
      <c r="K68" s="57">
        <f t="shared" si="4"/>
        <v>0</v>
      </c>
    </row>
    <row r="69" spans="1:11" x14ac:dyDescent="0.2">
      <c r="A69" s="42">
        <v>47</v>
      </c>
      <c r="B69" s="59"/>
      <c r="C69" s="102" t="s">
        <v>38</v>
      </c>
      <c r="D69" s="61"/>
      <c r="E69" s="61"/>
      <c r="F69" s="61"/>
      <c r="G69" s="73">
        <f t="shared" si="0"/>
        <v>0</v>
      </c>
      <c r="H69" s="74">
        <f t="shared" si="1"/>
        <v>0</v>
      </c>
      <c r="I69" s="55">
        <f t="shared" si="2"/>
        <v>0</v>
      </c>
      <c r="J69" s="55">
        <f t="shared" si="3"/>
        <v>0</v>
      </c>
      <c r="K69" s="57">
        <f t="shared" si="4"/>
        <v>0</v>
      </c>
    </row>
    <row r="70" spans="1:11" x14ac:dyDescent="0.2">
      <c r="A70" s="42">
        <v>48</v>
      </c>
      <c r="B70" s="59"/>
      <c r="C70" s="102" t="s">
        <v>201</v>
      </c>
      <c r="D70" s="61"/>
      <c r="E70" s="61"/>
      <c r="F70" s="61"/>
      <c r="G70" s="73">
        <f t="shared" si="0"/>
        <v>0</v>
      </c>
      <c r="H70" s="74">
        <f t="shared" si="1"/>
        <v>0</v>
      </c>
      <c r="I70" s="55">
        <f t="shared" si="2"/>
        <v>0</v>
      </c>
      <c r="J70" s="55">
        <f t="shared" si="3"/>
        <v>0</v>
      </c>
      <c r="K70" s="57">
        <f t="shared" si="4"/>
        <v>0</v>
      </c>
    </row>
    <row r="71" spans="1:11" x14ac:dyDescent="0.2">
      <c r="A71" s="42">
        <v>49</v>
      </c>
      <c r="B71" s="59"/>
      <c r="C71" s="102" t="s">
        <v>202</v>
      </c>
      <c r="D71" s="61"/>
      <c r="E71" s="61"/>
      <c r="F71" s="61"/>
      <c r="G71" s="73">
        <f t="shared" si="0"/>
        <v>0</v>
      </c>
      <c r="H71" s="74">
        <f t="shared" si="1"/>
        <v>0</v>
      </c>
      <c r="I71" s="55">
        <f t="shared" si="2"/>
        <v>0</v>
      </c>
      <c r="J71" s="55">
        <f t="shared" si="3"/>
        <v>0</v>
      </c>
      <c r="K71" s="57">
        <f t="shared" si="4"/>
        <v>0</v>
      </c>
    </row>
    <row r="72" spans="1:11" x14ac:dyDescent="0.2">
      <c r="A72" s="42">
        <v>50</v>
      </c>
      <c r="B72" s="59"/>
      <c r="C72" s="102" t="s">
        <v>203</v>
      </c>
      <c r="D72" s="61"/>
      <c r="E72" s="61"/>
      <c r="F72" s="61"/>
      <c r="G72" s="73">
        <f t="shared" si="0"/>
        <v>0</v>
      </c>
      <c r="H72" s="74">
        <f t="shared" si="1"/>
        <v>0</v>
      </c>
      <c r="I72" s="55">
        <f t="shared" si="2"/>
        <v>0</v>
      </c>
      <c r="J72" s="55">
        <f t="shared" si="3"/>
        <v>0</v>
      </c>
      <c r="K72" s="57">
        <f t="shared" si="4"/>
        <v>0</v>
      </c>
    </row>
    <row r="73" spans="1:11" x14ac:dyDescent="0.2">
      <c r="A73" s="42">
        <v>51</v>
      </c>
      <c r="B73" s="59"/>
      <c r="C73" s="102" t="s">
        <v>204</v>
      </c>
      <c r="D73" s="61"/>
      <c r="E73" s="61"/>
      <c r="F73" s="61"/>
      <c r="G73" s="73">
        <f t="shared" si="0"/>
        <v>0</v>
      </c>
      <c r="H73" s="74">
        <f t="shared" si="1"/>
        <v>0</v>
      </c>
      <c r="I73" s="55">
        <f t="shared" si="2"/>
        <v>0</v>
      </c>
      <c r="J73" s="55">
        <f t="shared" si="3"/>
        <v>0</v>
      </c>
      <c r="K73" s="57">
        <f t="shared" si="4"/>
        <v>0</v>
      </c>
    </row>
    <row r="74" spans="1:11" x14ac:dyDescent="0.2">
      <c r="A74" s="42">
        <v>52</v>
      </c>
      <c r="B74" s="59"/>
      <c r="C74" s="102" t="s">
        <v>205</v>
      </c>
      <c r="D74" s="61"/>
      <c r="E74" s="61"/>
      <c r="F74" s="61"/>
      <c r="G74" s="73">
        <f t="shared" si="0"/>
        <v>0</v>
      </c>
      <c r="H74" s="74">
        <f t="shared" si="1"/>
        <v>0</v>
      </c>
      <c r="I74" s="55">
        <f t="shared" si="2"/>
        <v>0</v>
      </c>
      <c r="J74" s="55">
        <f t="shared" si="3"/>
        <v>0</v>
      </c>
      <c r="K74" s="57">
        <f t="shared" si="4"/>
        <v>0</v>
      </c>
    </row>
    <row r="75" spans="1:11" x14ac:dyDescent="0.2">
      <c r="A75" s="42">
        <v>53</v>
      </c>
      <c r="B75" s="59"/>
      <c r="C75" s="102" t="s">
        <v>206</v>
      </c>
      <c r="D75" s="61"/>
      <c r="E75" s="61"/>
      <c r="F75" s="61"/>
      <c r="G75" s="73">
        <f t="shared" si="0"/>
        <v>0</v>
      </c>
      <c r="H75" s="74">
        <f t="shared" si="1"/>
        <v>0</v>
      </c>
      <c r="I75" s="55">
        <f t="shared" si="2"/>
        <v>0</v>
      </c>
      <c r="J75" s="55">
        <f t="shared" si="3"/>
        <v>0</v>
      </c>
      <c r="K75" s="57">
        <f t="shared" si="4"/>
        <v>0</v>
      </c>
    </row>
    <row r="76" spans="1:11" x14ac:dyDescent="0.2">
      <c r="A76" s="42">
        <v>54</v>
      </c>
      <c r="B76" s="59"/>
      <c r="C76" s="102" t="s">
        <v>207</v>
      </c>
      <c r="D76" s="61"/>
      <c r="E76" s="61"/>
      <c r="F76" s="61"/>
      <c r="G76" s="73">
        <f t="shared" si="0"/>
        <v>0</v>
      </c>
      <c r="H76" s="74">
        <f t="shared" si="1"/>
        <v>0</v>
      </c>
      <c r="I76" s="55">
        <f t="shared" si="2"/>
        <v>0</v>
      </c>
      <c r="J76" s="55">
        <f t="shared" si="3"/>
        <v>0</v>
      </c>
      <c r="K76" s="57">
        <f t="shared" si="4"/>
        <v>0</v>
      </c>
    </row>
    <row r="77" spans="1:11" x14ac:dyDescent="0.2">
      <c r="A77" s="42">
        <v>55</v>
      </c>
      <c r="B77" s="59"/>
      <c r="C77" s="102" t="s">
        <v>208</v>
      </c>
      <c r="D77" s="61"/>
      <c r="E77" s="61"/>
      <c r="F77" s="61"/>
      <c r="G77" s="73">
        <f t="shared" si="0"/>
        <v>0</v>
      </c>
      <c r="H77" s="74">
        <f t="shared" si="1"/>
        <v>0</v>
      </c>
      <c r="I77" s="55">
        <f t="shared" si="2"/>
        <v>0</v>
      </c>
      <c r="J77" s="55">
        <f t="shared" si="3"/>
        <v>0</v>
      </c>
      <c r="K77" s="57">
        <f t="shared" si="4"/>
        <v>0</v>
      </c>
    </row>
    <row r="78" spans="1:11" x14ac:dyDescent="0.2">
      <c r="A78" s="42">
        <v>56</v>
      </c>
      <c r="B78" s="59"/>
      <c r="C78" s="102" t="s">
        <v>209</v>
      </c>
      <c r="D78" s="61"/>
      <c r="E78" s="61"/>
      <c r="F78" s="61"/>
      <c r="G78" s="73">
        <f t="shared" si="0"/>
        <v>0</v>
      </c>
      <c r="H78" s="74">
        <f t="shared" si="1"/>
        <v>0</v>
      </c>
      <c r="I78" s="55">
        <f t="shared" si="2"/>
        <v>0</v>
      </c>
      <c r="J78" s="55">
        <f t="shared" si="3"/>
        <v>0</v>
      </c>
      <c r="K78" s="57">
        <f t="shared" si="4"/>
        <v>0</v>
      </c>
    </row>
    <row r="79" spans="1:11" x14ac:dyDescent="0.2">
      <c r="A79" s="42">
        <v>57</v>
      </c>
      <c r="B79" s="59"/>
      <c r="C79" s="102" t="s">
        <v>210</v>
      </c>
      <c r="D79" s="61"/>
      <c r="E79" s="61"/>
      <c r="F79" s="61"/>
      <c r="G79" s="73">
        <f t="shared" si="0"/>
        <v>0</v>
      </c>
      <c r="H79" s="74">
        <f t="shared" si="1"/>
        <v>0</v>
      </c>
      <c r="I79" s="55">
        <f t="shared" si="2"/>
        <v>0</v>
      </c>
      <c r="J79" s="55">
        <f t="shared" si="3"/>
        <v>0</v>
      </c>
      <c r="K79" s="57">
        <f t="shared" si="4"/>
        <v>0</v>
      </c>
    </row>
    <row r="80" spans="1:11" x14ac:dyDescent="0.2">
      <c r="A80" s="42">
        <v>58</v>
      </c>
      <c r="B80" s="59"/>
      <c r="C80" s="102" t="s">
        <v>211</v>
      </c>
      <c r="D80" s="61"/>
      <c r="E80" s="61"/>
      <c r="F80" s="61"/>
      <c r="G80" s="73">
        <f t="shared" si="0"/>
        <v>0</v>
      </c>
      <c r="H80" s="74">
        <f t="shared" si="1"/>
        <v>0</v>
      </c>
      <c r="I80" s="55">
        <f t="shared" si="2"/>
        <v>0</v>
      </c>
      <c r="J80" s="55">
        <f t="shared" si="3"/>
        <v>0</v>
      </c>
      <c r="K80" s="57">
        <f t="shared" si="4"/>
        <v>0</v>
      </c>
    </row>
    <row r="81" spans="1:11" x14ac:dyDescent="0.2">
      <c r="A81" s="42">
        <v>59</v>
      </c>
      <c r="B81" s="59"/>
      <c r="C81" s="102" t="s">
        <v>212</v>
      </c>
      <c r="D81" s="61"/>
      <c r="E81" s="61"/>
      <c r="F81" s="61"/>
      <c r="G81" s="73">
        <f t="shared" si="0"/>
        <v>0</v>
      </c>
      <c r="H81" s="74">
        <f t="shared" si="1"/>
        <v>0</v>
      </c>
      <c r="I81" s="55">
        <f t="shared" si="2"/>
        <v>0</v>
      </c>
      <c r="J81" s="55">
        <f t="shared" si="3"/>
        <v>0</v>
      </c>
      <c r="K81" s="57">
        <f t="shared" si="4"/>
        <v>0</v>
      </c>
    </row>
    <row r="82" spans="1:11" x14ac:dyDescent="0.2">
      <c r="A82" s="42">
        <v>60</v>
      </c>
      <c r="B82" s="59"/>
      <c r="C82" s="102" t="s">
        <v>213</v>
      </c>
      <c r="D82" s="61"/>
      <c r="E82" s="61"/>
      <c r="F82" s="61"/>
      <c r="G82" s="73">
        <f t="shared" si="0"/>
        <v>0</v>
      </c>
      <c r="H82" s="74">
        <f t="shared" si="1"/>
        <v>0</v>
      </c>
      <c r="I82" s="55">
        <f t="shared" si="2"/>
        <v>0</v>
      </c>
      <c r="J82" s="55">
        <f t="shared" si="3"/>
        <v>0</v>
      </c>
      <c r="K82" s="57">
        <f t="shared" si="4"/>
        <v>0</v>
      </c>
    </row>
    <row r="83" spans="1:11" x14ac:dyDescent="0.2">
      <c r="A83" s="42">
        <v>61</v>
      </c>
      <c r="B83" s="59"/>
      <c r="C83" s="102" t="s">
        <v>214</v>
      </c>
      <c r="D83" s="61"/>
      <c r="E83" s="61"/>
      <c r="F83" s="61"/>
      <c r="G83" s="73">
        <f t="shared" si="0"/>
        <v>0</v>
      </c>
      <c r="H83" s="74">
        <f t="shared" si="1"/>
        <v>0</v>
      </c>
      <c r="I83" s="55">
        <f t="shared" si="2"/>
        <v>0</v>
      </c>
      <c r="J83" s="55">
        <f t="shared" si="3"/>
        <v>0</v>
      </c>
      <c r="K83" s="57">
        <f t="shared" si="4"/>
        <v>0</v>
      </c>
    </row>
    <row r="84" spans="1:11" x14ac:dyDescent="0.2">
      <c r="A84" s="42">
        <v>62</v>
      </c>
      <c r="B84" s="59"/>
      <c r="C84" s="102" t="s">
        <v>215</v>
      </c>
      <c r="D84" s="61"/>
      <c r="E84" s="61"/>
      <c r="F84" s="61"/>
      <c r="G84" s="73">
        <f t="shared" si="0"/>
        <v>0</v>
      </c>
      <c r="H84" s="74">
        <f t="shared" si="1"/>
        <v>0</v>
      </c>
      <c r="I84" s="55">
        <f t="shared" si="2"/>
        <v>0</v>
      </c>
      <c r="J84" s="55">
        <f t="shared" si="3"/>
        <v>0</v>
      </c>
      <c r="K84" s="57">
        <f t="shared" si="4"/>
        <v>0</v>
      </c>
    </row>
    <row r="85" spans="1:11" x14ac:dyDescent="0.2">
      <c r="A85" s="42">
        <v>63</v>
      </c>
      <c r="B85" s="59"/>
      <c r="C85" s="102" t="s">
        <v>216</v>
      </c>
      <c r="D85" s="61"/>
      <c r="E85" s="61"/>
      <c r="F85" s="61"/>
      <c r="G85" s="73">
        <f t="shared" si="0"/>
        <v>0</v>
      </c>
      <c r="H85" s="74">
        <f t="shared" si="1"/>
        <v>0</v>
      </c>
      <c r="I85" s="55">
        <f t="shared" si="2"/>
        <v>0</v>
      </c>
      <c r="J85" s="55">
        <f t="shared" si="3"/>
        <v>0</v>
      </c>
      <c r="K85" s="57">
        <f t="shared" si="4"/>
        <v>0</v>
      </c>
    </row>
    <row r="86" spans="1:11" x14ac:dyDescent="0.2">
      <c r="A86" s="42">
        <v>64</v>
      </c>
      <c r="B86" s="59"/>
      <c r="C86" s="102" t="s">
        <v>217</v>
      </c>
      <c r="D86" s="61"/>
      <c r="E86" s="61"/>
      <c r="F86" s="61"/>
      <c r="G86" s="73">
        <f t="shared" si="0"/>
        <v>0</v>
      </c>
      <c r="H86" s="74">
        <f t="shared" si="1"/>
        <v>0</v>
      </c>
      <c r="I86" s="55">
        <f t="shared" si="2"/>
        <v>0</v>
      </c>
      <c r="J86" s="55">
        <f t="shared" si="3"/>
        <v>0</v>
      </c>
      <c r="K86" s="57">
        <f t="shared" si="4"/>
        <v>0</v>
      </c>
    </row>
    <row r="87" spans="1:11" x14ac:dyDescent="0.2">
      <c r="A87" s="42">
        <v>65</v>
      </c>
      <c r="B87" s="59"/>
      <c r="C87" s="102" t="s">
        <v>218</v>
      </c>
      <c r="D87" s="61"/>
      <c r="E87" s="61"/>
      <c r="F87" s="61"/>
      <c r="G87" s="73">
        <f t="shared" si="0"/>
        <v>0</v>
      </c>
      <c r="H87" s="74">
        <f t="shared" si="1"/>
        <v>0</v>
      </c>
      <c r="I87" s="55">
        <f t="shared" si="2"/>
        <v>0</v>
      </c>
      <c r="J87" s="55">
        <f t="shared" si="3"/>
        <v>0</v>
      </c>
      <c r="K87" s="57">
        <f t="shared" si="4"/>
        <v>0</v>
      </c>
    </row>
    <row r="88" spans="1:11" x14ac:dyDescent="0.2">
      <c r="A88" s="42">
        <v>66</v>
      </c>
      <c r="B88" s="59"/>
      <c r="C88" s="102" t="s">
        <v>219</v>
      </c>
      <c r="D88" s="61"/>
      <c r="E88" s="61"/>
      <c r="F88" s="61"/>
      <c r="G88" s="73">
        <f t="shared" si="0"/>
        <v>0</v>
      </c>
      <c r="H88" s="74">
        <f t="shared" ref="H88:H146" si="5">G88*E88</f>
        <v>0</v>
      </c>
      <c r="I88" s="55">
        <f t="shared" ref="I88:I146" si="6">ROUND(58/1000*H88, 2)</f>
        <v>0</v>
      </c>
      <c r="J88" s="55">
        <f t="shared" ref="J88:J146" si="7">ROUND(73/1000*H88, 2)</f>
        <v>0</v>
      </c>
      <c r="K88" s="57">
        <f t="shared" ref="K88:K146" si="8">ROUND(J88-I88, 2)</f>
        <v>0</v>
      </c>
    </row>
    <row r="89" spans="1:11" x14ac:dyDescent="0.2">
      <c r="A89" s="42">
        <v>67</v>
      </c>
      <c r="B89" s="59"/>
      <c r="C89" s="102" t="s">
        <v>220</v>
      </c>
      <c r="D89" s="61"/>
      <c r="E89" s="61"/>
      <c r="F89" s="61"/>
      <c r="G89" s="73">
        <f t="shared" si="0"/>
        <v>0</v>
      </c>
      <c r="H89" s="74">
        <f t="shared" si="5"/>
        <v>0</v>
      </c>
      <c r="I89" s="55">
        <f t="shared" si="6"/>
        <v>0</v>
      </c>
      <c r="J89" s="55">
        <f t="shared" si="7"/>
        <v>0</v>
      </c>
      <c r="K89" s="57">
        <f t="shared" si="8"/>
        <v>0</v>
      </c>
    </row>
    <row r="90" spans="1:11" x14ac:dyDescent="0.2">
      <c r="A90" s="42">
        <v>68</v>
      </c>
      <c r="B90" s="59"/>
      <c r="C90" s="102" t="s">
        <v>221</v>
      </c>
      <c r="D90" s="61"/>
      <c r="E90" s="61"/>
      <c r="F90" s="61"/>
      <c r="G90" s="73">
        <f t="shared" si="0"/>
        <v>0</v>
      </c>
      <c r="H90" s="74">
        <f t="shared" si="5"/>
        <v>0</v>
      </c>
      <c r="I90" s="55">
        <f t="shared" si="6"/>
        <v>0</v>
      </c>
      <c r="J90" s="55">
        <f t="shared" si="7"/>
        <v>0</v>
      </c>
      <c r="K90" s="57">
        <f t="shared" si="8"/>
        <v>0</v>
      </c>
    </row>
    <row r="91" spans="1:11" x14ac:dyDescent="0.2">
      <c r="A91" s="42">
        <v>69</v>
      </c>
      <c r="B91" s="59"/>
      <c r="C91" s="102" t="s">
        <v>39</v>
      </c>
      <c r="D91" s="61"/>
      <c r="E91" s="61"/>
      <c r="F91" s="61"/>
      <c r="G91" s="73">
        <f t="shared" si="0"/>
        <v>0</v>
      </c>
      <c r="H91" s="74">
        <f t="shared" si="5"/>
        <v>0</v>
      </c>
      <c r="I91" s="55">
        <f t="shared" si="6"/>
        <v>0</v>
      </c>
      <c r="J91" s="55">
        <f t="shared" si="7"/>
        <v>0</v>
      </c>
      <c r="K91" s="57">
        <f t="shared" si="8"/>
        <v>0</v>
      </c>
    </row>
    <row r="92" spans="1:11" x14ac:dyDescent="0.2">
      <c r="A92" s="42">
        <v>70</v>
      </c>
      <c r="B92" s="59"/>
      <c r="C92" s="102" t="s">
        <v>222</v>
      </c>
      <c r="D92" s="61"/>
      <c r="E92" s="61"/>
      <c r="F92" s="61"/>
      <c r="G92" s="73">
        <f t="shared" si="0"/>
        <v>0</v>
      </c>
      <c r="H92" s="74">
        <f t="shared" si="5"/>
        <v>0</v>
      </c>
      <c r="I92" s="55">
        <f t="shared" si="6"/>
        <v>0</v>
      </c>
      <c r="J92" s="55">
        <f t="shared" si="7"/>
        <v>0</v>
      </c>
      <c r="K92" s="57">
        <f t="shared" si="8"/>
        <v>0</v>
      </c>
    </row>
    <row r="93" spans="1:11" x14ac:dyDescent="0.2">
      <c r="A93" s="42">
        <v>71</v>
      </c>
      <c r="B93" s="59"/>
      <c r="C93" s="102" t="s">
        <v>223</v>
      </c>
      <c r="D93" s="61"/>
      <c r="E93" s="61"/>
      <c r="F93" s="61"/>
      <c r="G93" s="73">
        <f t="shared" si="0"/>
        <v>0</v>
      </c>
      <c r="H93" s="74">
        <f t="shared" si="5"/>
        <v>0</v>
      </c>
      <c r="I93" s="55">
        <f t="shared" si="6"/>
        <v>0</v>
      </c>
      <c r="J93" s="55">
        <f t="shared" si="7"/>
        <v>0</v>
      </c>
      <c r="K93" s="57">
        <f t="shared" si="8"/>
        <v>0</v>
      </c>
    </row>
    <row r="94" spans="1:11" x14ac:dyDescent="0.2">
      <c r="A94" s="42">
        <v>72</v>
      </c>
      <c r="B94" s="59"/>
      <c r="C94" s="102" t="s">
        <v>93</v>
      </c>
      <c r="D94" s="61"/>
      <c r="E94" s="61"/>
      <c r="F94" s="61"/>
      <c r="G94" s="73">
        <f t="shared" si="0"/>
        <v>0</v>
      </c>
      <c r="H94" s="74">
        <f t="shared" si="5"/>
        <v>0</v>
      </c>
      <c r="I94" s="55">
        <f t="shared" si="6"/>
        <v>0</v>
      </c>
      <c r="J94" s="55">
        <f t="shared" si="7"/>
        <v>0</v>
      </c>
      <c r="K94" s="57">
        <f t="shared" si="8"/>
        <v>0</v>
      </c>
    </row>
    <row r="95" spans="1:11" x14ac:dyDescent="0.2">
      <c r="A95" s="42">
        <v>73</v>
      </c>
      <c r="B95" s="59"/>
      <c r="C95" s="102" t="s">
        <v>224</v>
      </c>
      <c r="D95" s="61"/>
      <c r="E95" s="61"/>
      <c r="F95" s="61"/>
      <c r="G95" s="73">
        <f t="shared" si="0"/>
        <v>0</v>
      </c>
      <c r="H95" s="74">
        <f t="shared" si="5"/>
        <v>0</v>
      </c>
      <c r="I95" s="55">
        <f t="shared" si="6"/>
        <v>0</v>
      </c>
      <c r="J95" s="55">
        <f t="shared" si="7"/>
        <v>0</v>
      </c>
      <c r="K95" s="57">
        <f t="shared" si="8"/>
        <v>0</v>
      </c>
    </row>
    <row r="96" spans="1:11" x14ac:dyDescent="0.2">
      <c r="A96" s="42">
        <v>74</v>
      </c>
      <c r="B96" s="59"/>
      <c r="C96" s="102" t="s">
        <v>225</v>
      </c>
      <c r="D96" s="61"/>
      <c r="E96" s="61"/>
      <c r="F96" s="61"/>
      <c r="G96" s="73">
        <f t="shared" si="0"/>
        <v>0</v>
      </c>
      <c r="H96" s="74">
        <f t="shared" si="5"/>
        <v>0</v>
      </c>
      <c r="I96" s="55">
        <f t="shared" si="6"/>
        <v>0</v>
      </c>
      <c r="J96" s="55">
        <f t="shared" si="7"/>
        <v>0</v>
      </c>
      <c r="K96" s="57">
        <f t="shared" si="8"/>
        <v>0</v>
      </c>
    </row>
    <row r="97" spans="1:11" x14ac:dyDescent="0.2">
      <c r="A97" s="42">
        <v>75</v>
      </c>
      <c r="B97" s="59"/>
      <c r="C97" s="102" t="s">
        <v>40</v>
      </c>
      <c r="D97" s="61"/>
      <c r="E97" s="61"/>
      <c r="F97" s="61"/>
      <c r="G97" s="73">
        <f t="shared" si="0"/>
        <v>0</v>
      </c>
      <c r="H97" s="74">
        <f t="shared" si="5"/>
        <v>0</v>
      </c>
      <c r="I97" s="55">
        <f t="shared" si="6"/>
        <v>0</v>
      </c>
      <c r="J97" s="55">
        <f t="shared" si="7"/>
        <v>0</v>
      </c>
      <c r="K97" s="57">
        <f t="shared" si="8"/>
        <v>0</v>
      </c>
    </row>
    <row r="98" spans="1:11" x14ac:dyDescent="0.2">
      <c r="A98" s="42">
        <v>76</v>
      </c>
      <c r="B98" s="59"/>
      <c r="C98" s="102" t="s">
        <v>41</v>
      </c>
      <c r="D98" s="61"/>
      <c r="E98" s="61"/>
      <c r="F98" s="61"/>
      <c r="G98" s="73">
        <f t="shared" si="0"/>
        <v>0</v>
      </c>
      <c r="H98" s="74">
        <f t="shared" si="5"/>
        <v>0</v>
      </c>
      <c r="I98" s="55">
        <f t="shared" si="6"/>
        <v>0</v>
      </c>
      <c r="J98" s="55">
        <f t="shared" si="7"/>
        <v>0</v>
      </c>
      <c r="K98" s="57">
        <f t="shared" si="8"/>
        <v>0</v>
      </c>
    </row>
    <row r="99" spans="1:11" x14ac:dyDescent="0.2">
      <c r="A99" s="42">
        <v>77</v>
      </c>
      <c r="B99" s="59"/>
      <c r="C99" s="102" t="s">
        <v>226</v>
      </c>
      <c r="D99" s="61"/>
      <c r="E99" s="61"/>
      <c r="F99" s="61"/>
      <c r="G99" s="73">
        <f t="shared" si="0"/>
        <v>0</v>
      </c>
      <c r="H99" s="74">
        <f t="shared" si="5"/>
        <v>0</v>
      </c>
      <c r="I99" s="55">
        <f t="shared" si="6"/>
        <v>0</v>
      </c>
      <c r="J99" s="55">
        <f t="shared" si="7"/>
        <v>0</v>
      </c>
      <c r="K99" s="57">
        <f t="shared" si="8"/>
        <v>0</v>
      </c>
    </row>
    <row r="100" spans="1:11" x14ac:dyDescent="0.2">
      <c r="A100" s="42">
        <v>78</v>
      </c>
      <c r="B100" s="59"/>
      <c r="C100" s="102" t="s">
        <v>227</v>
      </c>
      <c r="D100" s="61"/>
      <c r="E100" s="61"/>
      <c r="F100" s="61"/>
      <c r="G100" s="73">
        <f>IF(D100-F100&gt;=0,D100-F100,0)</f>
        <v>0</v>
      </c>
      <c r="H100" s="74">
        <f t="shared" si="5"/>
        <v>0</v>
      </c>
      <c r="I100" s="55">
        <f t="shared" si="6"/>
        <v>0</v>
      </c>
      <c r="J100" s="55">
        <f t="shared" si="7"/>
        <v>0</v>
      </c>
      <c r="K100" s="57">
        <f t="shared" si="8"/>
        <v>0</v>
      </c>
    </row>
    <row r="101" spans="1:11" x14ac:dyDescent="0.2">
      <c r="A101" s="42">
        <v>79</v>
      </c>
      <c r="B101" s="59"/>
      <c r="C101" s="102" t="s">
        <v>352</v>
      </c>
      <c r="D101" s="61"/>
      <c r="E101" s="61"/>
      <c r="F101" s="61"/>
      <c r="G101" s="73">
        <f>IF(D101-F101&gt;=0,D101-F101,0)</f>
        <v>0</v>
      </c>
      <c r="H101" s="74">
        <f t="shared" si="5"/>
        <v>0</v>
      </c>
      <c r="I101" s="55">
        <f t="shared" si="6"/>
        <v>0</v>
      </c>
      <c r="J101" s="55">
        <f t="shared" si="7"/>
        <v>0</v>
      </c>
      <c r="K101" s="57">
        <f t="shared" si="8"/>
        <v>0</v>
      </c>
    </row>
    <row r="102" spans="1:11" x14ac:dyDescent="0.2">
      <c r="A102" s="42">
        <v>80</v>
      </c>
      <c r="B102" s="59"/>
      <c r="C102" s="102" t="s">
        <v>228</v>
      </c>
      <c r="D102" s="61"/>
      <c r="E102" s="61"/>
      <c r="F102" s="61"/>
      <c r="G102" s="73">
        <f t="shared" si="0"/>
        <v>0</v>
      </c>
      <c r="H102" s="74">
        <f t="shared" si="5"/>
        <v>0</v>
      </c>
      <c r="I102" s="55">
        <f t="shared" si="6"/>
        <v>0</v>
      </c>
      <c r="J102" s="55">
        <f t="shared" si="7"/>
        <v>0</v>
      </c>
      <c r="K102" s="57">
        <f t="shared" si="8"/>
        <v>0</v>
      </c>
    </row>
    <row r="103" spans="1:11" x14ac:dyDescent="0.2">
      <c r="A103" s="42">
        <v>81</v>
      </c>
      <c r="B103" s="59"/>
      <c r="C103" s="102" t="s">
        <v>229</v>
      </c>
      <c r="D103" s="61"/>
      <c r="E103" s="61"/>
      <c r="F103" s="61"/>
      <c r="G103" s="73">
        <f t="shared" si="0"/>
        <v>0</v>
      </c>
      <c r="H103" s="74">
        <f t="shared" si="5"/>
        <v>0</v>
      </c>
      <c r="I103" s="55">
        <f t="shared" si="6"/>
        <v>0</v>
      </c>
      <c r="J103" s="55">
        <f t="shared" si="7"/>
        <v>0</v>
      </c>
      <c r="K103" s="57">
        <f t="shared" si="8"/>
        <v>0</v>
      </c>
    </row>
    <row r="104" spans="1:11" x14ac:dyDescent="0.2">
      <c r="A104" s="42">
        <v>82</v>
      </c>
      <c r="B104" s="59"/>
      <c r="C104" s="102" t="s">
        <v>230</v>
      </c>
      <c r="D104" s="61"/>
      <c r="E104" s="61"/>
      <c r="F104" s="61"/>
      <c r="G104" s="73">
        <f t="shared" si="0"/>
        <v>0</v>
      </c>
      <c r="H104" s="74">
        <f t="shared" si="5"/>
        <v>0</v>
      </c>
      <c r="I104" s="55">
        <f t="shared" si="6"/>
        <v>0</v>
      </c>
      <c r="J104" s="55">
        <f t="shared" si="7"/>
        <v>0</v>
      </c>
      <c r="K104" s="57">
        <f t="shared" si="8"/>
        <v>0</v>
      </c>
    </row>
    <row r="105" spans="1:11" x14ac:dyDescent="0.2">
      <c r="A105" s="42">
        <v>83</v>
      </c>
      <c r="B105" s="59"/>
      <c r="C105" s="102" t="s">
        <v>231</v>
      </c>
      <c r="D105" s="61"/>
      <c r="E105" s="61"/>
      <c r="F105" s="61"/>
      <c r="G105" s="73">
        <f t="shared" si="0"/>
        <v>0</v>
      </c>
      <c r="H105" s="74">
        <f t="shared" si="5"/>
        <v>0</v>
      </c>
      <c r="I105" s="55">
        <f t="shared" si="6"/>
        <v>0</v>
      </c>
      <c r="J105" s="55">
        <f t="shared" si="7"/>
        <v>0</v>
      </c>
      <c r="K105" s="57">
        <f t="shared" si="8"/>
        <v>0</v>
      </c>
    </row>
    <row r="106" spans="1:11" x14ac:dyDescent="0.2">
      <c r="A106" s="42">
        <v>84</v>
      </c>
      <c r="B106" s="59"/>
      <c r="C106" s="102" t="s">
        <v>232</v>
      </c>
      <c r="D106" s="61"/>
      <c r="E106" s="61"/>
      <c r="F106" s="61"/>
      <c r="G106" s="73">
        <f t="shared" si="0"/>
        <v>0</v>
      </c>
      <c r="H106" s="74">
        <f t="shared" si="5"/>
        <v>0</v>
      </c>
      <c r="I106" s="55">
        <f t="shared" si="6"/>
        <v>0</v>
      </c>
      <c r="J106" s="55">
        <f t="shared" si="7"/>
        <v>0</v>
      </c>
      <c r="K106" s="57">
        <f t="shared" si="8"/>
        <v>0</v>
      </c>
    </row>
    <row r="107" spans="1:11" x14ac:dyDescent="0.2">
      <c r="A107" s="42">
        <v>85</v>
      </c>
      <c r="B107" s="59"/>
      <c r="C107" s="102" t="s">
        <v>233</v>
      </c>
      <c r="D107" s="61"/>
      <c r="E107" s="61"/>
      <c r="F107" s="61"/>
      <c r="G107" s="73">
        <f t="shared" si="0"/>
        <v>0</v>
      </c>
      <c r="H107" s="74">
        <f t="shared" si="5"/>
        <v>0</v>
      </c>
      <c r="I107" s="55">
        <f t="shared" si="6"/>
        <v>0</v>
      </c>
      <c r="J107" s="55">
        <f t="shared" si="7"/>
        <v>0</v>
      </c>
      <c r="K107" s="57">
        <f t="shared" si="8"/>
        <v>0</v>
      </c>
    </row>
    <row r="108" spans="1:11" x14ac:dyDescent="0.2">
      <c r="A108" s="42">
        <v>86</v>
      </c>
      <c r="B108" s="59"/>
      <c r="C108" s="102" t="s">
        <v>234</v>
      </c>
      <c r="D108" s="61"/>
      <c r="E108" s="61"/>
      <c r="F108" s="61"/>
      <c r="G108" s="73">
        <f t="shared" si="0"/>
        <v>0</v>
      </c>
      <c r="H108" s="74">
        <f t="shared" si="5"/>
        <v>0</v>
      </c>
      <c r="I108" s="55">
        <f t="shared" si="6"/>
        <v>0</v>
      </c>
      <c r="J108" s="55">
        <f t="shared" si="7"/>
        <v>0</v>
      </c>
      <c r="K108" s="57">
        <f t="shared" si="8"/>
        <v>0</v>
      </c>
    </row>
    <row r="109" spans="1:11" x14ac:dyDescent="0.2">
      <c r="A109" s="42">
        <v>87</v>
      </c>
      <c r="B109" s="59"/>
      <c r="C109" s="102" t="s">
        <v>235</v>
      </c>
      <c r="D109" s="61"/>
      <c r="E109" s="61"/>
      <c r="F109" s="61"/>
      <c r="G109" s="73">
        <f t="shared" si="0"/>
        <v>0</v>
      </c>
      <c r="H109" s="74">
        <f t="shared" si="5"/>
        <v>0</v>
      </c>
      <c r="I109" s="55">
        <f t="shared" si="6"/>
        <v>0</v>
      </c>
      <c r="J109" s="55">
        <f t="shared" si="7"/>
        <v>0</v>
      </c>
      <c r="K109" s="57">
        <f t="shared" si="8"/>
        <v>0</v>
      </c>
    </row>
    <row r="110" spans="1:11" x14ac:dyDescent="0.2">
      <c r="A110" s="42">
        <v>88</v>
      </c>
      <c r="B110" s="59"/>
      <c r="C110" s="102" t="s">
        <v>236</v>
      </c>
      <c r="D110" s="61"/>
      <c r="E110" s="61"/>
      <c r="F110" s="61"/>
      <c r="G110" s="73">
        <f t="shared" si="0"/>
        <v>0</v>
      </c>
      <c r="H110" s="74">
        <f t="shared" si="5"/>
        <v>0</v>
      </c>
      <c r="I110" s="55">
        <f t="shared" si="6"/>
        <v>0</v>
      </c>
      <c r="J110" s="55">
        <f t="shared" si="7"/>
        <v>0</v>
      </c>
      <c r="K110" s="57">
        <f t="shared" si="8"/>
        <v>0</v>
      </c>
    </row>
    <row r="111" spans="1:11" x14ac:dyDescent="0.2">
      <c r="A111" s="42">
        <v>89</v>
      </c>
      <c r="B111" s="59"/>
      <c r="C111" s="102" t="s">
        <v>94</v>
      </c>
      <c r="D111" s="61"/>
      <c r="E111" s="61"/>
      <c r="F111" s="61"/>
      <c r="G111" s="73">
        <f t="shared" si="0"/>
        <v>0</v>
      </c>
      <c r="H111" s="74">
        <f t="shared" si="5"/>
        <v>0</v>
      </c>
      <c r="I111" s="55">
        <f t="shared" si="6"/>
        <v>0</v>
      </c>
      <c r="J111" s="55">
        <f t="shared" si="7"/>
        <v>0</v>
      </c>
      <c r="K111" s="57">
        <f t="shared" si="8"/>
        <v>0</v>
      </c>
    </row>
    <row r="112" spans="1:11" x14ac:dyDescent="0.2">
      <c r="A112" s="42">
        <v>90</v>
      </c>
      <c r="B112" s="59"/>
      <c r="C112" s="102" t="s">
        <v>237</v>
      </c>
      <c r="D112" s="61"/>
      <c r="E112" s="61"/>
      <c r="F112" s="61"/>
      <c r="G112" s="73">
        <f t="shared" si="0"/>
        <v>0</v>
      </c>
      <c r="H112" s="74">
        <f t="shared" si="5"/>
        <v>0</v>
      </c>
      <c r="I112" s="55">
        <f t="shared" si="6"/>
        <v>0</v>
      </c>
      <c r="J112" s="55">
        <f t="shared" si="7"/>
        <v>0</v>
      </c>
      <c r="K112" s="57">
        <f t="shared" si="8"/>
        <v>0</v>
      </c>
    </row>
    <row r="113" spans="1:11" x14ac:dyDescent="0.2">
      <c r="A113" s="42">
        <v>91</v>
      </c>
      <c r="B113" s="59"/>
      <c r="C113" s="102" t="s">
        <v>238</v>
      </c>
      <c r="D113" s="61"/>
      <c r="E113" s="61"/>
      <c r="F113" s="61"/>
      <c r="G113" s="73">
        <f t="shared" si="0"/>
        <v>0</v>
      </c>
      <c r="H113" s="74">
        <f t="shared" si="5"/>
        <v>0</v>
      </c>
      <c r="I113" s="55">
        <f t="shared" si="6"/>
        <v>0</v>
      </c>
      <c r="J113" s="55">
        <f t="shared" si="7"/>
        <v>0</v>
      </c>
      <c r="K113" s="57">
        <f t="shared" si="8"/>
        <v>0</v>
      </c>
    </row>
    <row r="114" spans="1:11" x14ac:dyDescent="0.2">
      <c r="A114" s="42">
        <v>92</v>
      </c>
      <c r="B114" s="59"/>
      <c r="C114" s="102" t="s">
        <v>239</v>
      </c>
      <c r="D114" s="61"/>
      <c r="E114" s="61"/>
      <c r="F114" s="61"/>
      <c r="G114" s="73">
        <f t="shared" si="0"/>
        <v>0</v>
      </c>
      <c r="H114" s="74">
        <f t="shared" si="5"/>
        <v>0</v>
      </c>
      <c r="I114" s="55">
        <f t="shared" si="6"/>
        <v>0</v>
      </c>
      <c r="J114" s="55">
        <f t="shared" si="7"/>
        <v>0</v>
      </c>
      <c r="K114" s="57">
        <f t="shared" si="8"/>
        <v>0</v>
      </c>
    </row>
    <row r="115" spans="1:11" x14ac:dyDescent="0.2">
      <c r="A115" s="42">
        <v>93</v>
      </c>
      <c r="B115" s="59"/>
      <c r="C115" s="102" t="s">
        <v>240</v>
      </c>
      <c r="D115" s="61"/>
      <c r="E115" s="61"/>
      <c r="F115" s="61"/>
      <c r="G115" s="73">
        <f t="shared" si="0"/>
        <v>0</v>
      </c>
      <c r="H115" s="74">
        <f t="shared" si="5"/>
        <v>0</v>
      </c>
      <c r="I115" s="55">
        <f t="shared" si="6"/>
        <v>0</v>
      </c>
      <c r="J115" s="55">
        <f t="shared" si="7"/>
        <v>0</v>
      </c>
      <c r="K115" s="57">
        <f t="shared" si="8"/>
        <v>0</v>
      </c>
    </row>
    <row r="116" spans="1:11" x14ac:dyDescent="0.2">
      <c r="A116" s="42">
        <v>94</v>
      </c>
      <c r="B116" s="59"/>
      <c r="C116" s="102" t="s">
        <v>241</v>
      </c>
      <c r="D116" s="61"/>
      <c r="E116" s="61"/>
      <c r="F116" s="61"/>
      <c r="G116" s="73">
        <f t="shared" si="0"/>
        <v>0</v>
      </c>
      <c r="H116" s="74">
        <f t="shared" si="5"/>
        <v>0</v>
      </c>
      <c r="I116" s="55">
        <f t="shared" si="6"/>
        <v>0</v>
      </c>
      <c r="J116" s="55">
        <f t="shared" si="7"/>
        <v>0</v>
      </c>
      <c r="K116" s="57">
        <f t="shared" si="8"/>
        <v>0</v>
      </c>
    </row>
    <row r="117" spans="1:11" x14ac:dyDescent="0.2">
      <c r="A117" s="42">
        <v>95</v>
      </c>
      <c r="B117" s="59"/>
      <c r="C117" s="102" t="s">
        <v>242</v>
      </c>
      <c r="D117" s="61"/>
      <c r="E117" s="61"/>
      <c r="F117" s="61"/>
      <c r="G117" s="73">
        <f t="shared" si="0"/>
        <v>0</v>
      </c>
      <c r="H117" s="74">
        <f t="shared" si="5"/>
        <v>0</v>
      </c>
      <c r="I117" s="55">
        <f t="shared" si="6"/>
        <v>0</v>
      </c>
      <c r="J117" s="55">
        <f t="shared" si="7"/>
        <v>0</v>
      </c>
      <c r="K117" s="57">
        <f t="shared" si="8"/>
        <v>0</v>
      </c>
    </row>
    <row r="118" spans="1:11" x14ac:dyDescent="0.2">
      <c r="A118" s="42">
        <v>96</v>
      </c>
      <c r="B118" s="59"/>
      <c r="C118" s="102" t="s">
        <v>243</v>
      </c>
      <c r="D118" s="61"/>
      <c r="E118" s="61"/>
      <c r="F118" s="61"/>
      <c r="G118" s="73">
        <f t="shared" si="0"/>
        <v>0</v>
      </c>
      <c r="H118" s="74">
        <f t="shared" si="5"/>
        <v>0</v>
      </c>
      <c r="I118" s="55">
        <f t="shared" si="6"/>
        <v>0</v>
      </c>
      <c r="J118" s="55">
        <f t="shared" si="7"/>
        <v>0</v>
      </c>
      <c r="K118" s="57">
        <f t="shared" si="8"/>
        <v>0</v>
      </c>
    </row>
    <row r="119" spans="1:11" x14ac:dyDescent="0.2">
      <c r="A119" s="42">
        <v>97</v>
      </c>
      <c r="B119" s="59"/>
      <c r="C119" s="102" t="s">
        <v>244</v>
      </c>
      <c r="D119" s="61"/>
      <c r="E119" s="61"/>
      <c r="F119" s="61"/>
      <c r="G119" s="73">
        <f t="shared" si="0"/>
        <v>0</v>
      </c>
      <c r="H119" s="74">
        <f t="shared" si="5"/>
        <v>0</v>
      </c>
      <c r="I119" s="55">
        <f t="shared" si="6"/>
        <v>0</v>
      </c>
      <c r="J119" s="55">
        <f t="shared" si="7"/>
        <v>0</v>
      </c>
      <c r="K119" s="57">
        <f t="shared" si="8"/>
        <v>0</v>
      </c>
    </row>
    <row r="120" spans="1:11" x14ac:dyDescent="0.2">
      <c r="A120" s="42">
        <v>98</v>
      </c>
      <c r="B120" s="59"/>
      <c r="C120" s="102" t="s">
        <v>245</v>
      </c>
      <c r="D120" s="61"/>
      <c r="E120" s="61"/>
      <c r="F120" s="61"/>
      <c r="G120" s="73">
        <f t="shared" si="0"/>
        <v>0</v>
      </c>
      <c r="H120" s="74">
        <f t="shared" si="5"/>
        <v>0</v>
      </c>
      <c r="I120" s="55">
        <f t="shared" si="6"/>
        <v>0</v>
      </c>
      <c r="J120" s="55">
        <f t="shared" si="7"/>
        <v>0</v>
      </c>
      <c r="K120" s="57">
        <f t="shared" si="8"/>
        <v>0</v>
      </c>
    </row>
    <row r="121" spans="1:11" x14ac:dyDescent="0.2">
      <c r="A121" s="42">
        <v>99</v>
      </c>
      <c r="B121" s="59"/>
      <c r="C121" s="102" t="s">
        <v>246</v>
      </c>
      <c r="D121" s="61"/>
      <c r="E121" s="61"/>
      <c r="F121" s="61"/>
      <c r="G121" s="73">
        <f t="shared" si="0"/>
        <v>0</v>
      </c>
      <c r="H121" s="74">
        <f t="shared" si="5"/>
        <v>0</v>
      </c>
      <c r="I121" s="55">
        <f t="shared" si="6"/>
        <v>0</v>
      </c>
      <c r="J121" s="55">
        <f t="shared" si="7"/>
        <v>0</v>
      </c>
      <c r="K121" s="57">
        <f t="shared" si="8"/>
        <v>0</v>
      </c>
    </row>
    <row r="122" spans="1:11" x14ac:dyDescent="0.2">
      <c r="A122" s="42">
        <v>100</v>
      </c>
      <c r="B122" s="59"/>
      <c r="C122" s="102" t="s">
        <v>42</v>
      </c>
      <c r="D122" s="61"/>
      <c r="E122" s="61"/>
      <c r="F122" s="61"/>
      <c r="G122" s="73">
        <f t="shared" si="0"/>
        <v>0</v>
      </c>
      <c r="H122" s="74">
        <f t="shared" si="5"/>
        <v>0</v>
      </c>
      <c r="I122" s="55">
        <f t="shared" si="6"/>
        <v>0</v>
      </c>
      <c r="J122" s="55">
        <f t="shared" si="7"/>
        <v>0</v>
      </c>
      <c r="K122" s="57">
        <f t="shared" si="8"/>
        <v>0</v>
      </c>
    </row>
    <row r="123" spans="1:11" x14ac:dyDescent="0.2">
      <c r="A123" s="42">
        <v>101</v>
      </c>
      <c r="B123" s="59"/>
      <c r="C123" s="102" t="s">
        <v>247</v>
      </c>
      <c r="D123" s="61"/>
      <c r="E123" s="61"/>
      <c r="F123" s="61"/>
      <c r="G123" s="73">
        <f t="shared" si="0"/>
        <v>0</v>
      </c>
      <c r="H123" s="74">
        <f t="shared" si="5"/>
        <v>0</v>
      </c>
      <c r="I123" s="55">
        <f t="shared" si="6"/>
        <v>0</v>
      </c>
      <c r="J123" s="55">
        <f t="shared" si="7"/>
        <v>0</v>
      </c>
      <c r="K123" s="57">
        <f t="shared" si="8"/>
        <v>0</v>
      </c>
    </row>
    <row r="124" spans="1:11" x14ac:dyDescent="0.2">
      <c r="A124" s="42">
        <v>102</v>
      </c>
      <c r="B124" s="59"/>
      <c r="C124" s="102" t="s">
        <v>248</v>
      </c>
      <c r="D124" s="61"/>
      <c r="E124" s="61"/>
      <c r="F124" s="61"/>
      <c r="G124" s="73">
        <f t="shared" si="0"/>
        <v>0</v>
      </c>
      <c r="H124" s="74">
        <f t="shared" si="5"/>
        <v>0</v>
      </c>
      <c r="I124" s="55">
        <f t="shared" si="6"/>
        <v>0</v>
      </c>
      <c r="J124" s="55">
        <f t="shared" si="7"/>
        <v>0</v>
      </c>
      <c r="K124" s="57">
        <f t="shared" si="8"/>
        <v>0</v>
      </c>
    </row>
    <row r="125" spans="1:11" x14ac:dyDescent="0.2">
      <c r="A125" s="42">
        <v>103</v>
      </c>
      <c r="B125" s="59"/>
      <c r="C125" s="102" t="s">
        <v>249</v>
      </c>
      <c r="D125" s="61"/>
      <c r="E125" s="61"/>
      <c r="F125" s="61"/>
      <c r="G125" s="73">
        <f t="shared" si="0"/>
        <v>0</v>
      </c>
      <c r="H125" s="74">
        <f t="shared" si="5"/>
        <v>0</v>
      </c>
      <c r="I125" s="55">
        <f t="shared" si="6"/>
        <v>0</v>
      </c>
      <c r="J125" s="55">
        <f t="shared" si="7"/>
        <v>0</v>
      </c>
      <c r="K125" s="57">
        <f t="shared" si="8"/>
        <v>0</v>
      </c>
    </row>
    <row r="126" spans="1:11" x14ac:dyDescent="0.2">
      <c r="A126" s="42">
        <v>104</v>
      </c>
      <c r="B126" s="59"/>
      <c r="C126" s="102" t="s">
        <v>250</v>
      </c>
      <c r="D126" s="61"/>
      <c r="E126" s="61"/>
      <c r="F126" s="61"/>
      <c r="G126" s="73">
        <f t="shared" si="0"/>
        <v>0</v>
      </c>
      <c r="H126" s="74">
        <f t="shared" si="5"/>
        <v>0</v>
      </c>
      <c r="I126" s="55">
        <f t="shared" si="6"/>
        <v>0</v>
      </c>
      <c r="J126" s="55">
        <f t="shared" si="7"/>
        <v>0</v>
      </c>
      <c r="K126" s="57">
        <f t="shared" si="8"/>
        <v>0</v>
      </c>
    </row>
    <row r="127" spans="1:11" x14ac:dyDescent="0.2">
      <c r="A127" s="42">
        <v>105</v>
      </c>
      <c r="B127" s="59"/>
      <c r="C127" s="102" t="s">
        <v>251</v>
      </c>
      <c r="D127" s="61"/>
      <c r="E127" s="61"/>
      <c r="F127" s="61"/>
      <c r="G127" s="73">
        <f t="shared" si="0"/>
        <v>0</v>
      </c>
      <c r="H127" s="74">
        <f t="shared" si="5"/>
        <v>0</v>
      </c>
      <c r="I127" s="55">
        <f t="shared" si="6"/>
        <v>0</v>
      </c>
      <c r="J127" s="55">
        <f t="shared" si="7"/>
        <v>0</v>
      </c>
      <c r="K127" s="57">
        <f t="shared" si="8"/>
        <v>0</v>
      </c>
    </row>
    <row r="128" spans="1:11" x14ac:dyDescent="0.2">
      <c r="A128" s="42">
        <v>106</v>
      </c>
      <c r="B128" s="59"/>
      <c r="C128" s="102" t="s">
        <v>252</v>
      </c>
      <c r="D128" s="61"/>
      <c r="E128" s="61"/>
      <c r="F128" s="61"/>
      <c r="G128" s="73">
        <f t="shared" si="0"/>
        <v>0</v>
      </c>
      <c r="H128" s="74">
        <f t="shared" si="5"/>
        <v>0</v>
      </c>
      <c r="I128" s="55">
        <f t="shared" si="6"/>
        <v>0</v>
      </c>
      <c r="J128" s="55">
        <f t="shared" si="7"/>
        <v>0</v>
      </c>
      <c r="K128" s="57">
        <f t="shared" si="8"/>
        <v>0</v>
      </c>
    </row>
    <row r="129" spans="1:11" x14ac:dyDescent="0.2">
      <c r="A129" s="42">
        <v>107</v>
      </c>
      <c r="B129" s="59"/>
      <c r="C129" s="102" t="s">
        <v>253</v>
      </c>
      <c r="D129" s="61"/>
      <c r="E129" s="61"/>
      <c r="F129" s="61"/>
      <c r="G129" s="73">
        <f t="shared" si="0"/>
        <v>0</v>
      </c>
      <c r="H129" s="74">
        <f t="shared" si="5"/>
        <v>0</v>
      </c>
      <c r="I129" s="55">
        <f t="shared" si="6"/>
        <v>0</v>
      </c>
      <c r="J129" s="55">
        <f t="shared" si="7"/>
        <v>0</v>
      </c>
      <c r="K129" s="57">
        <f t="shared" si="8"/>
        <v>0</v>
      </c>
    </row>
    <row r="130" spans="1:11" x14ac:dyDescent="0.2">
      <c r="A130" s="42">
        <v>108</v>
      </c>
      <c r="B130" s="59"/>
      <c r="C130" s="102" t="s">
        <v>43</v>
      </c>
      <c r="D130" s="61"/>
      <c r="E130" s="61"/>
      <c r="F130" s="61"/>
      <c r="G130" s="73">
        <f t="shared" si="0"/>
        <v>0</v>
      </c>
      <c r="H130" s="74">
        <f t="shared" si="5"/>
        <v>0</v>
      </c>
      <c r="I130" s="55">
        <f t="shared" si="6"/>
        <v>0</v>
      </c>
      <c r="J130" s="55">
        <f t="shared" si="7"/>
        <v>0</v>
      </c>
      <c r="K130" s="57">
        <f t="shared" si="8"/>
        <v>0</v>
      </c>
    </row>
    <row r="131" spans="1:11" x14ac:dyDescent="0.2">
      <c r="A131" s="42">
        <v>109</v>
      </c>
      <c r="B131" s="59"/>
      <c r="C131" s="102" t="s">
        <v>254</v>
      </c>
      <c r="D131" s="61"/>
      <c r="E131" s="61"/>
      <c r="F131" s="61"/>
      <c r="G131" s="73">
        <f t="shared" si="0"/>
        <v>0</v>
      </c>
      <c r="H131" s="74">
        <f t="shared" si="5"/>
        <v>0</v>
      </c>
      <c r="I131" s="55">
        <f t="shared" si="6"/>
        <v>0</v>
      </c>
      <c r="J131" s="55">
        <f t="shared" si="7"/>
        <v>0</v>
      </c>
      <c r="K131" s="57">
        <f t="shared" si="8"/>
        <v>0</v>
      </c>
    </row>
    <row r="132" spans="1:11" x14ac:dyDescent="0.2">
      <c r="A132" s="42">
        <v>110</v>
      </c>
      <c r="B132" s="59"/>
      <c r="C132" s="102" t="s">
        <v>255</v>
      </c>
      <c r="D132" s="61"/>
      <c r="E132" s="61"/>
      <c r="F132" s="61"/>
      <c r="G132" s="73">
        <f t="shared" si="0"/>
        <v>0</v>
      </c>
      <c r="H132" s="74">
        <f t="shared" si="5"/>
        <v>0</v>
      </c>
      <c r="I132" s="55">
        <f t="shared" si="6"/>
        <v>0</v>
      </c>
      <c r="J132" s="55">
        <f t="shared" si="7"/>
        <v>0</v>
      </c>
      <c r="K132" s="57">
        <f t="shared" si="8"/>
        <v>0</v>
      </c>
    </row>
    <row r="133" spans="1:11" x14ac:dyDescent="0.2">
      <c r="A133" s="42">
        <v>111</v>
      </c>
      <c r="B133" s="59"/>
      <c r="C133" s="102" t="s">
        <v>44</v>
      </c>
      <c r="D133" s="61"/>
      <c r="E133" s="61"/>
      <c r="F133" s="61"/>
      <c r="G133" s="73">
        <f t="shared" si="0"/>
        <v>0</v>
      </c>
      <c r="H133" s="74">
        <f t="shared" si="5"/>
        <v>0</v>
      </c>
      <c r="I133" s="55">
        <f t="shared" si="6"/>
        <v>0</v>
      </c>
      <c r="J133" s="55">
        <f t="shared" si="7"/>
        <v>0</v>
      </c>
      <c r="K133" s="57">
        <f t="shared" si="8"/>
        <v>0</v>
      </c>
    </row>
    <row r="134" spans="1:11" x14ac:dyDescent="0.2">
      <c r="A134" s="42">
        <v>112</v>
      </c>
      <c r="B134" s="59"/>
      <c r="C134" s="102" t="s">
        <v>256</v>
      </c>
      <c r="D134" s="61"/>
      <c r="E134" s="61"/>
      <c r="F134" s="61"/>
      <c r="G134" s="73">
        <f t="shared" si="0"/>
        <v>0</v>
      </c>
      <c r="H134" s="74">
        <f t="shared" si="5"/>
        <v>0</v>
      </c>
      <c r="I134" s="55">
        <f t="shared" si="6"/>
        <v>0</v>
      </c>
      <c r="J134" s="55">
        <f t="shared" si="7"/>
        <v>0</v>
      </c>
      <c r="K134" s="57">
        <f t="shared" si="8"/>
        <v>0</v>
      </c>
    </row>
    <row r="135" spans="1:11" x14ac:dyDescent="0.2">
      <c r="A135" s="42">
        <v>113</v>
      </c>
      <c r="B135" s="59"/>
      <c r="C135" s="102" t="s">
        <v>257</v>
      </c>
      <c r="D135" s="61"/>
      <c r="E135" s="61"/>
      <c r="F135" s="61"/>
      <c r="G135" s="73">
        <f t="shared" si="0"/>
        <v>0</v>
      </c>
      <c r="H135" s="74">
        <f t="shared" si="5"/>
        <v>0</v>
      </c>
      <c r="I135" s="55">
        <f t="shared" si="6"/>
        <v>0</v>
      </c>
      <c r="J135" s="55">
        <f t="shared" si="7"/>
        <v>0</v>
      </c>
      <c r="K135" s="57">
        <f t="shared" si="8"/>
        <v>0</v>
      </c>
    </row>
    <row r="136" spans="1:11" x14ac:dyDescent="0.2">
      <c r="A136" s="42">
        <v>114</v>
      </c>
      <c r="B136" s="59"/>
      <c r="C136" s="102" t="s">
        <v>95</v>
      </c>
      <c r="D136" s="61"/>
      <c r="E136" s="61"/>
      <c r="F136" s="61"/>
      <c r="G136" s="73">
        <f t="shared" si="0"/>
        <v>0</v>
      </c>
      <c r="H136" s="74">
        <f t="shared" si="5"/>
        <v>0</v>
      </c>
      <c r="I136" s="55">
        <f t="shared" si="6"/>
        <v>0</v>
      </c>
      <c r="J136" s="55">
        <f t="shared" si="7"/>
        <v>0</v>
      </c>
      <c r="K136" s="57">
        <f t="shared" si="8"/>
        <v>0</v>
      </c>
    </row>
    <row r="137" spans="1:11" x14ac:dyDescent="0.2">
      <c r="A137" s="42">
        <v>115</v>
      </c>
      <c r="B137" s="59"/>
      <c r="C137" s="102" t="s">
        <v>96</v>
      </c>
      <c r="D137" s="61"/>
      <c r="E137" s="61"/>
      <c r="F137" s="61"/>
      <c r="G137" s="73">
        <f t="shared" si="0"/>
        <v>0</v>
      </c>
      <c r="H137" s="74">
        <f t="shared" si="5"/>
        <v>0</v>
      </c>
      <c r="I137" s="55">
        <f t="shared" si="6"/>
        <v>0</v>
      </c>
      <c r="J137" s="55">
        <f t="shared" si="7"/>
        <v>0</v>
      </c>
      <c r="K137" s="57">
        <f t="shared" si="8"/>
        <v>0</v>
      </c>
    </row>
    <row r="138" spans="1:11" x14ac:dyDescent="0.2">
      <c r="A138" s="42">
        <v>116</v>
      </c>
      <c r="B138" s="59"/>
      <c r="C138" s="102" t="s">
        <v>130</v>
      </c>
      <c r="D138" s="61"/>
      <c r="E138" s="61"/>
      <c r="F138" s="61"/>
      <c r="G138" s="73">
        <f t="shared" si="0"/>
        <v>0</v>
      </c>
      <c r="H138" s="74">
        <f t="shared" si="5"/>
        <v>0</v>
      </c>
      <c r="I138" s="55">
        <f t="shared" si="6"/>
        <v>0</v>
      </c>
      <c r="J138" s="55">
        <f t="shared" si="7"/>
        <v>0</v>
      </c>
      <c r="K138" s="57">
        <f t="shared" si="8"/>
        <v>0</v>
      </c>
    </row>
    <row r="139" spans="1:11" x14ac:dyDescent="0.2">
      <c r="A139" s="42">
        <v>117</v>
      </c>
      <c r="B139" s="59"/>
      <c r="C139" s="102" t="s">
        <v>97</v>
      </c>
      <c r="D139" s="61"/>
      <c r="E139" s="61"/>
      <c r="F139" s="61"/>
      <c r="G139" s="73">
        <f t="shared" si="0"/>
        <v>0</v>
      </c>
      <c r="H139" s="74">
        <f t="shared" si="5"/>
        <v>0</v>
      </c>
      <c r="I139" s="55">
        <f t="shared" si="6"/>
        <v>0</v>
      </c>
      <c r="J139" s="55">
        <f t="shared" si="7"/>
        <v>0</v>
      </c>
      <c r="K139" s="57">
        <f t="shared" si="8"/>
        <v>0</v>
      </c>
    </row>
    <row r="140" spans="1:11" x14ac:dyDescent="0.2">
      <c r="A140" s="42">
        <v>118</v>
      </c>
      <c r="B140" s="59"/>
      <c r="C140" s="102" t="s">
        <v>98</v>
      </c>
      <c r="D140" s="61"/>
      <c r="E140" s="61"/>
      <c r="F140" s="61"/>
      <c r="G140" s="73">
        <f t="shared" si="0"/>
        <v>0</v>
      </c>
      <c r="H140" s="74">
        <f t="shared" si="5"/>
        <v>0</v>
      </c>
      <c r="I140" s="55">
        <f t="shared" si="6"/>
        <v>0</v>
      </c>
      <c r="J140" s="55">
        <f t="shared" si="7"/>
        <v>0</v>
      </c>
      <c r="K140" s="57">
        <f t="shared" si="8"/>
        <v>0</v>
      </c>
    </row>
    <row r="141" spans="1:11" x14ac:dyDescent="0.2">
      <c r="A141" s="42">
        <v>119</v>
      </c>
      <c r="B141" s="59"/>
      <c r="C141" s="102" t="s">
        <v>43</v>
      </c>
      <c r="D141" s="61"/>
      <c r="E141" s="61"/>
      <c r="F141" s="61"/>
      <c r="G141" s="73">
        <f t="shared" si="0"/>
        <v>0</v>
      </c>
      <c r="H141" s="74">
        <f t="shared" si="5"/>
        <v>0</v>
      </c>
      <c r="I141" s="55">
        <f t="shared" si="6"/>
        <v>0</v>
      </c>
      <c r="J141" s="55">
        <f t="shared" si="7"/>
        <v>0</v>
      </c>
      <c r="K141" s="57">
        <f t="shared" si="8"/>
        <v>0</v>
      </c>
    </row>
    <row r="142" spans="1:11" x14ac:dyDescent="0.2">
      <c r="A142" s="42">
        <v>120</v>
      </c>
      <c r="B142" s="59"/>
      <c r="C142" s="102" t="s">
        <v>131</v>
      </c>
      <c r="D142" s="61"/>
      <c r="E142" s="61"/>
      <c r="F142" s="61"/>
      <c r="G142" s="73">
        <f t="shared" si="0"/>
        <v>0</v>
      </c>
      <c r="H142" s="74">
        <f t="shared" si="5"/>
        <v>0</v>
      </c>
      <c r="I142" s="55">
        <f t="shared" si="6"/>
        <v>0</v>
      </c>
      <c r="J142" s="55">
        <f t="shared" si="7"/>
        <v>0</v>
      </c>
      <c r="K142" s="57">
        <f t="shared" si="8"/>
        <v>0</v>
      </c>
    </row>
    <row r="143" spans="1:11" x14ac:dyDescent="0.2">
      <c r="A143" s="42">
        <v>121</v>
      </c>
      <c r="B143" s="59"/>
      <c r="C143" s="102" t="s">
        <v>132</v>
      </c>
      <c r="D143" s="61"/>
      <c r="E143" s="61"/>
      <c r="F143" s="61"/>
      <c r="G143" s="73">
        <f t="shared" si="0"/>
        <v>0</v>
      </c>
      <c r="H143" s="74">
        <f t="shared" si="5"/>
        <v>0</v>
      </c>
      <c r="I143" s="55">
        <f t="shared" si="6"/>
        <v>0</v>
      </c>
      <c r="J143" s="55">
        <f t="shared" si="7"/>
        <v>0</v>
      </c>
      <c r="K143" s="57">
        <f t="shared" si="8"/>
        <v>0</v>
      </c>
    </row>
    <row r="144" spans="1:11" x14ac:dyDescent="0.2">
      <c r="A144" s="42">
        <v>122</v>
      </c>
      <c r="B144" s="59"/>
      <c r="C144" s="102" t="s">
        <v>44</v>
      </c>
      <c r="D144" s="61"/>
      <c r="E144" s="61"/>
      <c r="F144" s="61"/>
      <c r="G144" s="73">
        <f t="shared" si="0"/>
        <v>0</v>
      </c>
      <c r="H144" s="74">
        <f t="shared" si="5"/>
        <v>0</v>
      </c>
      <c r="I144" s="55">
        <f t="shared" si="6"/>
        <v>0</v>
      </c>
      <c r="J144" s="55">
        <f t="shared" si="7"/>
        <v>0</v>
      </c>
      <c r="K144" s="57">
        <f t="shared" si="8"/>
        <v>0</v>
      </c>
    </row>
    <row r="145" spans="1:11" x14ac:dyDescent="0.2">
      <c r="A145" s="42">
        <v>123</v>
      </c>
      <c r="B145" s="59"/>
      <c r="C145" s="102" t="s">
        <v>133</v>
      </c>
      <c r="D145" s="61"/>
      <c r="E145" s="61"/>
      <c r="F145" s="61"/>
      <c r="G145" s="73">
        <f t="shared" ref="G145:G146" si="9">IF(D145-F145&gt;=0,D145-F145,0)</f>
        <v>0</v>
      </c>
      <c r="H145" s="74">
        <f t="shared" si="5"/>
        <v>0</v>
      </c>
      <c r="I145" s="55">
        <f t="shared" si="6"/>
        <v>0</v>
      </c>
      <c r="J145" s="55">
        <f t="shared" si="7"/>
        <v>0</v>
      </c>
      <c r="K145" s="57">
        <f t="shared" si="8"/>
        <v>0</v>
      </c>
    </row>
    <row r="146" spans="1:11" ht="13.5" thickBot="1" x14ac:dyDescent="0.25">
      <c r="A146" s="42">
        <v>124</v>
      </c>
      <c r="B146" s="59"/>
      <c r="C146" s="102" t="s">
        <v>99</v>
      </c>
      <c r="D146" s="61"/>
      <c r="E146" s="61"/>
      <c r="F146" s="61"/>
      <c r="G146" s="73">
        <f t="shared" si="9"/>
        <v>0</v>
      </c>
      <c r="H146" s="74">
        <f t="shared" si="5"/>
        <v>0</v>
      </c>
      <c r="I146" s="55">
        <f t="shared" si="6"/>
        <v>0</v>
      </c>
      <c r="J146" s="55">
        <f t="shared" si="7"/>
        <v>0</v>
      </c>
      <c r="K146" s="57">
        <f t="shared" si="8"/>
        <v>0</v>
      </c>
    </row>
    <row r="147" spans="1:11" ht="13.5" thickBot="1" x14ac:dyDescent="0.25">
      <c r="A147" s="151" t="s">
        <v>45</v>
      </c>
      <c r="B147" s="152"/>
      <c r="C147" s="153"/>
      <c r="D147" s="96">
        <f>SUM(D23:D146)</f>
        <v>0</v>
      </c>
      <c r="E147" s="98" t="s">
        <v>20</v>
      </c>
      <c r="F147" s="97">
        <f t="shared" ref="F147:K147" si="10">SUM(F23:F146)</f>
        <v>0</v>
      </c>
      <c r="G147" s="95">
        <f t="shared" si="10"/>
        <v>0</v>
      </c>
      <c r="H147" s="58">
        <f t="shared" si="10"/>
        <v>0</v>
      </c>
      <c r="I147" s="78">
        <f t="shared" si="10"/>
        <v>0</v>
      </c>
      <c r="J147" s="78">
        <f t="shared" si="10"/>
        <v>0</v>
      </c>
      <c r="K147" s="78">
        <f t="shared" si="10"/>
        <v>0</v>
      </c>
    </row>
    <row r="148" spans="1:11" x14ac:dyDescent="0.2">
      <c r="A148" s="1"/>
      <c r="B148" s="1"/>
      <c r="C148" s="21"/>
      <c r="D148" s="1"/>
      <c r="E148" s="1"/>
      <c r="F148" s="1"/>
      <c r="G148" s="1"/>
      <c r="H148" s="1"/>
      <c r="I148" s="1"/>
      <c r="J148" s="1"/>
      <c r="K148" s="1"/>
    </row>
    <row r="149" spans="1:11" ht="15.75" x14ac:dyDescent="0.25">
      <c r="A149" s="131" t="s">
        <v>21</v>
      </c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</row>
    <row r="150" spans="1:11" ht="15.75" x14ac:dyDescent="0.25">
      <c r="A150" s="131" t="s">
        <v>22</v>
      </c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</row>
    <row r="151" spans="1:11" ht="15.75" x14ac:dyDescent="0.25">
      <c r="A151" s="150"/>
      <c r="B151" s="150"/>
      <c r="C151" s="150"/>
      <c r="D151" s="150"/>
      <c r="E151" s="8"/>
      <c r="F151" s="8"/>
      <c r="G151" s="8"/>
      <c r="H151" s="8"/>
      <c r="I151" s="8"/>
      <c r="J151" s="8"/>
      <c r="K151" s="8"/>
    </row>
    <row r="152" spans="1:11" x14ac:dyDescent="0.2">
      <c r="A152" s="148" t="s">
        <v>23</v>
      </c>
      <c r="B152" s="148"/>
      <c r="C152" s="148"/>
      <c r="D152" s="148"/>
      <c r="E152" s="154" t="s">
        <v>24</v>
      </c>
      <c r="F152" s="154"/>
      <c r="G152" s="154"/>
      <c r="H152" s="154"/>
      <c r="I152" s="66"/>
      <c r="J152" s="117" t="s">
        <v>25</v>
      </c>
      <c r="K152" s="117"/>
    </row>
    <row r="153" spans="1:11" ht="15.75" x14ac:dyDescent="0.25">
      <c r="A153" s="131" t="s">
        <v>26</v>
      </c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</row>
    <row r="154" spans="1:11" ht="15.75" x14ac:dyDescent="0.25">
      <c r="A154" s="150"/>
      <c r="B154" s="150"/>
      <c r="C154" s="150"/>
      <c r="D154" s="150"/>
      <c r="E154" s="8"/>
      <c r="F154" s="8"/>
      <c r="G154" s="8"/>
      <c r="H154" s="8"/>
      <c r="I154" s="8"/>
      <c r="J154" s="8"/>
      <c r="K154" s="8"/>
    </row>
    <row r="155" spans="1:11" x14ac:dyDescent="0.2">
      <c r="A155" s="148" t="s">
        <v>23</v>
      </c>
      <c r="B155" s="148"/>
      <c r="C155" s="148"/>
      <c r="D155" s="148"/>
      <c r="E155" s="154" t="s">
        <v>24</v>
      </c>
      <c r="F155" s="154"/>
      <c r="G155" s="154"/>
      <c r="H155" s="154"/>
      <c r="I155" s="66"/>
      <c r="J155" s="117" t="s">
        <v>25</v>
      </c>
      <c r="K155" s="117"/>
    </row>
    <row r="156" spans="1:11" ht="15.75" x14ac:dyDescent="0.25">
      <c r="A156" s="150"/>
      <c r="B156" s="150"/>
      <c r="C156" s="150"/>
      <c r="D156" s="150"/>
      <c r="E156" s="8"/>
      <c r="F156" s="8"/>
      <c r="G156" s="8"/>
      <c r="H156" s="8"/>
      <c r="I156" s="8"/>
      <c r="J156" s="8"/>
      <c r="K156" s="8"/>
    </row>
    <row r="157" spans="1:11" x14ac:dyDescent="0.2">
      <c r="A157" s="148" t="s">
        <v>23</v>
      </c>
      <c r="B157" s="148"/>
      <c r="C157" s="148"/>
      <c r="D157" s="148"/>
      <c r="E157" s="154" t="s">
        <v>24</v>
      </c>
      <c r="F157" s="154"/>
      <c r="G157" s="154"/>
      <c r="H157" s="154"/>
      <c r="I157" s="66"/>
      <c r="J157" s="117" t="s">
        <v>25</v>
      </c>
      <c r="K157" s="117"/>
    </row>
    <row r="158" spans="1:11" ht="15.75" x14ac:dyDescent="0.25">
      <c r="A158" s="150"/>
      <c r="B158" s="150"/>
      <c r="C158" s="150"/>
      <c r="D158" s="150"/>
      <c r="E158" s="8"/>
      <c r="F158" s="8"/>
      <c r="G158" s="8"/>
      <c r="H158" s="8"/>
      <c r="I158" s="8"/>
      <c r="J158" s="8"/>
      <c r="K158" s="8"/>
    </row>
    <row r="159" spans="1:11" x14ac:dyDescent="0.2">
      <c r="A159" s="148" t="s">
        <v>23</v>
      </c>
      <c r="B159" s="148"/>
      <c r="C159" s="148"/>
      <c r="D159" s="148"/>
      <c r="E159" s="154" t="s">
        <v>24</v>
      </c>
      <c r="F159" s="154"/>
      <c r="G159" s="154"/>
      <c r="H159" s="154"/>
      <c r="I159" s="66"/>
      <c r="J159" s="117" t="s">
        <v>25</v>
      </c>
      <c r="K159" s="117"/>
    </row>
  </sheetData>
  <mergeCells count="44">
    <mergeCell ref="K19:K20"/>
    <mergeCell ref="A11:D11"/>
    <mergeCell ref="F12:J12"/>
    <mergeCell ref="A13:J13"/>
    <mergeCell ref="E19:E20"/>
    <mergeCell ref="F19:F20"/>
    <mergeCell ref="G19:G20"/>
    <mergeCell ref="H19:H20"/>
    <mergeCell ref="A1:J1"/>
    <mergeCell ref="A2:K2"/>
    <mergeCell ref="A3:K3"/>
    <mergeCell ref="A4:K4"/>
    <mergeCell ref="A5:K5"/>
    <mergeCell ref="A158:D158"/>
    <mergeCell ref="A155:D155"/>
    <mergeCell ref="A159:D159"/>
    <mergeCell ref="A156:D156"/>
    <mergeCell ref="E159:H159"/>
    <mergeCell ref="E155:H155"/>
    <mergeCell ref="A157:D157"/>
    <mergeCell ref="E157:H157"/>
    <mergeCell ref="A154:D154"/>
    <mergeCell ref="A149:K149"/>
    <mergeCell ref="A147:C147"/>
    <mergeCell ref="A151:D151"/>
    <mergeCell ref="A150:K150"/>
    <mergeCell ref="A152:D152"/>
    <mergeCell ref="E152:H152"/>
    <mergeCell ref="A6:K6"/>
    <mergeCell ref="A7:K7"/>
    <mergeCell ref="A8:K8"/>
    <mergeCell ref="A153:K153"/>
    <mergeCell ref="F16:H16"/>
    <mergeCell ref="F17:H17"/>
    <mergeCell ref="A14:G14"/>
    <mergeCell ref="I19:J19"/>
    <mergeCell ref="A19:A20"/>
    <mergeCell ref="B19:B20"/>
    <mergeCell ref="C19:C20"/>
    <mergeCell ref="D19:D20"/>
    <mergeCell ref="A22:F22"/>
    <mergeCell ref="F11:J11"/>
    <mergeCell ref="A12:D12"/>
    <mergeCell ref="D16:E16"/>
  </mergeCells>
  <conditionalFormatting sqref="G23:K146">
    <cfRule type="cellIs" dxfId="12" priority="6" stopIfTrue="1" operator="equal">
      <formula>0</formula>
    </cfRule>
  </conditionalFormatting>
  <printOptions horizontalCentered="1"/>
  <pageMargins left="0" right="0.67708333333333337" top="0.94488188976377963" bottom="0.78740157480314965" header="0.31496062992125984" footer="0"/>
  <pageSetup paperSize="9" scale="84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2018.gada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opLeftCell="B36" zoomScaleNormal="100" workbookViewId="0">
      <selection activeCell="G57" sqref="G57"/>
    </sheetView>
  </sheetViews>
  <sheetFormatPr defaultRowHeight="12.75" x14ac:dyDescent="0.2"/>
  <cols>
    <col min="1" max="1" width="5.28515625" style="35" customWidth="1"/>
    <col min="2" max="2" width="9" style="35" customWidth="1"/>
    <col min="3" max="3" width="21.5703125" style="35" customWidth="1"/>
    <col min="4" max="4" width="11.85546875" style="35" customWidth="1"/>
    <col min="5" max="5" width="10.42578125" style="35" customWidth="1"/>
    <col min="6" max="6" width="15.28515625" style="35" customWidth="1"/>
    <col min="7" max="7" width="12.85546875" style="35" customWidth="1"/>
    <col min="8" max="11" width="18.42578125" style="35" customWidth="1"/>
    <col min="12" max="12" width="10.28515625" style="35" customWidth="1"/>
    <col min="13" max="13" width="12.5703125" style="35" customWidth="1"/>
    <col min="14" max="16384" width="9.140625" style="35"/>
  </cols>
  <sheetData>
    <row r="1" spans="1:13" ht="15.75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"/>
      <c r="L1" s="15"/>
    </row>
    <row r="2" spans="1:13" ht="33" customHeight="1" x14ac:dyDescent="0.25">
      <c r="A2" s="159" t="s">
        <v>73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16"/>
      <c r="M2" s="116"/>
    </row>
    <row r="3" spans="1:13" ht="18" customHeight="1" x14ac:dyDescent="0.25">
      <c r="A3" s="159" t="s">
        <v>27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ht="35.25" customHeight="1" x14ac:dyDescent="0.25">
      <c r="A4" s="159" t="s">
        <v>28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15"/>
      <c r="M4" s="115"/>
    </row>
    <row r="5" spans="1:13" ht="18" customHeight="1" x14ac:dyDescent="0.25">
      <c r="A5" s="159" t="s">
        <v>29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3" ht="15.75" x14ac:dyDescent="0.25">
      <c r="A6" s="159" t="s">
        <v>78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16"/>
      <c r="M6" s="116"/>
    </row>
    <row r="7" spans="1:13" ht="18" customHeight="1" x14ac:dyDescent="0.25">
      <c r="A7" s="159" t="s">
        <v>70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14"/>
      <c r="M7" s="114"/>
    </row>
    <row r="8" spans="1:13" ht="15.75" x14ac:dyDescent="0.25">
      <c r="A8" s="130" t="s">
        <v>69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1:13" ht="29.25" customHeight="1" x14ac:dyDescent="0.2">
      <c r="A9" s="147"/>
      <c r="B9" s="147"/>
      <c r="C9" s="147"/>
      <c r="D9" s="147"/>
      <c r="E9" s="18"/>
      <c r="F9" s="147"/>
      <c r="G9" s="147"/>
      <c r="H9" s="147"/>
      <c r="I9" s="147"/>
      <c r="J9" s="147"/>
      <c r="K9" s="4"/>
      <c r="L9" s="4"/>
    </row>
    <row r="10" spans="1:13" x14ac:dyDescent="0.2">
      <c r="A10" s="148" t="s">
        <v>1</v>
      </c>
      <c r="B10" s="148"/>
      <c r="C10" s="148"/>
      <c r="D10" s="148"/>
      <c r="E10" s="18"/>
      <c r="F10" s="148" t="s">
        <v>2</v>
      </c>
      <c r="G10" s="148"/>
      <c r="H10" s="148"/>
      <c r="I10" s="148"/>
      <c r="J10" s="148"/>
      <c r="K10" s="4"/>
      <c r="L10" s="4"/>
    </row>
    <row r="11" spans="1:13" ht="18.75" x14ac:dyDescent="0.3">
      <c r="A11" s="158" t="s">
        <v>46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2"/>
      <c r="L11" s="2"/>
    </row>
    <row r="12" spans="1:13" ht="18.75" x14ac:dyDescent="0.3">
      <c r="A12" s="134" t="s">
        <v>31</v>
      </c>
      <c r="B12" s="164"/>
      <c r="C12" s="164"/>
      <c r="D12" s="164"/>
      <c r="E12" s="164"/>
      <c r="F12" s="164"/>
      <c r="G12" s="164"/>
      <c r="H12" s="19"/>
      <c r="I12" s="67"/>
    </row>
    <row r="13" spans="1:13" ht="18.75" x14ac:dyDescent="0.3">
      <c r="A13" s="71"/>
      <c r="B13" s="71"/>
      <c r="C13" s="71"/>
      <c r="D13" s="71"/>
      <c r="E13" s="71"/>
      <c r="F13" s="71"/>
      <c r="G13" s="71"/>
      <c r="H13" s="71"/>
      <c r="I13" s="71"/>
    </row>
    <row r="14" spans="1:13" ht="15.75" x14ac:dyDescent="0.25">
      <c r="A14" s="3" t="s">
        <v>3</v>
      </c>
      <c r="B14" s="9"/>
      <c r="C14" s="9"/>
      <c r="D14" s="149" t="s">
        <v>4</v>
      </c>
      <c r="E14" s="149"/>
      <c r="F14" s="132"/>
      <c r="G14" s="132"/>
      <c r="H14" s="132"/>
      <c r="I14" s="11"/>
      <c r="J14" s="90"/>
      <c r="K14" s="11"/>
    </row>
    <row r="15" spans="1:13" ht="15.75" customHeight="1" x14ac:dyDescent="0.3">
      <c r="A15" s="4"/>
      <c r="B15" s="10"/>
      <c r="C15" s="14" t="s">
        <v>5</v>
      </c>
      <c r="D15" s="12"/>
      <c r="E15" s="20"/>
      <c r="F15" s="133" t="s">
        <v>6</v>
      </c>
      <c r="G15" s="133"/>
      <c r="H15" s="133"/>
      <c r="I15" s="91" t="s">
        <v>149</v>
      </c>
      <c r="J15" s="91"/>
      <c r="K15" s="91"/>
    </row>
    <row r="16" spans="1:13" ht="15.75" customHeight="1" thickBot="1" x14ac:dyDescent="0.25">
      <c r="A16" s="4"/>
      <c r="B16" s="4"/>
      <c r="C16" s="4"/>
      <c r="D16" s="4"/>
      <c r="E16" s="4"/>
      <c r="F16" s="26"/>
      <c r="G16" s="26"/>
      <c r="H16" s="26"/>
      <c r="I16" s="91" t="s">
        <v>150</v>
      </c>
      <c r="J16" s="92"/>
      <c r="K16" s="92"/>
      <c r="M16" s="4"/>
    </row>
    <row r="17" spans="1:11" ht="125.25" customHeight="1" thickBot="1" x14ac:dyDescent="0.25">
      <c r="A17" s="43" t="s">
        <v>7</v>
      </c>
      <c r="B17" s="44" t="s">
        <v>32</v>
      </c>
      <c r="C17" s="45" t="s">
        <v>47</v>
      </c>
      <c r="D17" s="43" t="s">
        <v>67</v>
      </c>
      <c r="E17" s="46" t="s">
        <v>48</v>
      </c>
      <c r="F17" s="51" t="s">
        <v>60</v>
      </c>
      <c r="G17" s="46" t="s">
        <v>83</v>
      </c>
      <c r="H17" s="84" t="s">
        <v>86</v>
      </c>
      <c r="I17" s="46" t="s">
        <v>79</v>
      </c>
      <c r="J17" s="47" t="s">
        <v>80</v>
      </c>
      <c r="K17" s="46" t="s">
        <v>85</v>
      </c>
    </row>
    <row r="18" spans="1:11" ht="15.75" thickBot="1" x14ac:dyDescent="0.25">
      <c r="A18" s="43" t="s">
        <v>8</v>
      </c>
      <c r="B18" s="44" t="s">
        <v>9</v>
      </c>
      <c r="C18" s="45" t="s">
        <v>10</v>
      </c>
      <c r="D18" s="45" t="s">
        <v>11</v>
      </c>
      <c r="E18" s="43" t="s">
        <v>12</v>
      </c>
      <c r="F18" s="51" t="s">
        <v>13</v>
      </c>
      <c r="G18" s="46" t="s">
        <v>14</v>
      </c>
      <c r="H18" s="84" t="s">
        <v>15</v>
      </c>
      <c r="I18" s="68" t="s">
        <v>16</v>
      </c>
      <c r="J18" s="47" t="s">
        <v>17</v>
      </c>
      <c r="K18" s="46" t="s">
        <v>18</v>
      </c>
    </row>
    <row r="19" spans="1:11" ht="13.5" thickBot="1" x14ac:dyDescent="0.25">
      <c r="A19" s="144" t="s">
        <v>19</v>
      </c>
      <c r="B19" s="162"/>
      <c r="C19" s="162"/>
      <c r="D19" s="162"/>
      <c r="E19" s="162"/>
      <c r="F19" s="163"/>
      <c r="G19" s="49" t="s">
        <v>59</v>
      </c>
      <c r="H19" s="85" t="s">
        <v>58</v>
      </c>
      <c r="I19" s="69" t="s">
        <v>146</v>
      </c>
      <c r="J19" s="83" t="s">
        <v>151</v>
      </c>
      <c r="K19" s="49" t="s">
        <v>75</v>
      </c>
    </row>
    <row r="20" spans="1:11" x14ac:dyDescent="0.2">
      <c r="A20" s="41">
        <v>1</v>
      </c>
      <c r="B20" s="60"/>
      <c r="C20" s="94" t="s">
        <v>258</v>
      </c>
      <c r="D20" s="62"/>
      <c r="E20" s="62"/>
      <c r="F20" s="81"/>
      <c r="G20" s="74">
        <f>IF(D20-F20&gt;=0,D20-F20,0)</f>
        <v>0</v>
      </c>
      <c r="H20" s="86">
        <f>ROUND(G20*E20, 0)</f>
        <v>0</v>
      </c>
      <c r="I20" s="57">
        <f>ROUND(62/1000*H20, 2)</f>
        <v>0</v>
      </c>
      <c r="J20" s="88">
        <f>ROUND(66/1000*H20, 2)</f>
        <v>0</v>
      </c>
      <c r="K20" s="57">
        <f>ROUND(J20-I20, 2)</f>
        <v>0</v>
      </c>
    </row>
    <row r="21" spans="1:11" x14ac:dyDescent="0.2">
      <c r="A21" s="42">
        <v>2</v>
      </c>
      <c r="B21" s="59"/>
      <c r="C21" s="93" t="s">
        <v>259</v>
      </c>
      <c r="D21" s="62"/>
      <c r="E21" s="62"/>
      <c r="F21" s="70"/>
      <c r="G21" s="74">
        <f t="shared" ref="G21:G64" si="0">IF(D21-F21&gt;=0,D21-F21,0)</f>
        <v>0</v>
      </c>
      <c r="H21" s="86">
        <f t="shared" ref="H21:H64" si="1">ROUND(G21*E21, 0)</f>
        <v>0</v>
      </c>
      <c r="I21" s="57">
        <f t="shared" ref="I21:I64" si="2">ROUND(62/1000*H21, 2)</f>
        <v>0</v>
      </c>
      <c r="J21" s="88">
        <f t="shared" ref="J21:J64" si="3">ROUND(66/1000*H21, 2)</f>
        <v>0</v>
      </c>
      <c r="K21" s="57">
        <f t="shared" ref="K21:K64" si="4">ROUND(J21-I21, 2)</f>
        <v>0</v>
      </c>
    </row>
    <row r="22" spans="1:11" x14ac:dyDescent="0.2">
      <c r="A22" s="42">
        <v>3</v>
      </c>
      <c r="B22" s="59"/>
      <c r="C22" s="93" t="s">
        <v>260</v>
      </c>
      <c r="D22" s="62"/>
      <c r="E22" s="62"/>
      <c r="F22" s="70"/>
      <c r="G22" s="74">
        <f t="shared" si="0"/>
        <v>0</v>
      </c>
      <c r="H22" s="86">
        <f t="shared" si="1"/>
        <v>0</v>
      </c>
      <c r="I22" s="57">
        <f t="shared" si="2"/>
        <v>0</v>
      </c>
      <c r="J22" s="88">
        <f t="shared" si="3"/>
        <v>0</v>
      </c>
      <c r="K22" s="57">
        <f t="shared" si="4"/>
        <v>0</v>
      </c>
    </row>
    <row r="23" spans="1:11" x14ac:dyDescent="0.2">
      <c r="A23" s="42">
        <v>4</v>
      </c>
      <c r="B23" s="59"/>
      <c r="C23" s="93" t="s">
        <v>261</v>
      </c>
      <c r="D23" s="62"/>
      <c r="E23" s="62"/>
      <c r="F23" s="70"/>
      <c r="G23" s="74">
        <f t="shared" si="0"/>
        <v>0</v>
      </c>
      <c r="H23" s="86">
        <f t="shared" si="1"/>
        <v>0</v>
      </c>
      <c r="I23" s="57">
        <f t="shared" si="2"/>
        <v>0</v>
      </c>
      <c r="J23" s="88">
        <f t="shared" si="3"/>
        <v>0</v>
      </c>
      <c r="K23" s="57">
        <f t="shared" si="4"/>
        <v>0</v>
      </c>
    </row>
    <row r="24" spans="1:11" x14ac:dyDescent="0.2">
      <c r="A24" s="42">
        <v>5</v>
      </c>
      <c r="B24" s="59"/>
      <c r="C24" s="93" t="s">
        <v>262</v>
      </c>
      <c r="D24" s="62"/>
      <c r="E24" s="62"/>
      <c r="F24" s="70"/>
      <c r="G24" s="74">
        <f t="shared" si="0"/>
        <v>0</v>
      </c>
      <c r="H24" s="86">
        <f t="shared" si="1"/>
        <v>0</v>
      </c>
      <c r="I24" s="57">
        <f t="shared" si="2"/>
        <v>0</v>
      </c>
      <c r="J24" s="88">
        <f t="shared" si="3"/>
        <v>0</v>
      </c>
      <c r="K24" s="57">
        <f t="shared" si="4"/>
        <v>0</v>
      </c>
    </row>
    <row r="25" spans="1:11" x14ac:dyDescent="0.2">
      <c r="A25" s="42">
        <v>6</v>
      </c>
      <c r="B25" s="59"/>
      <c r="C25" s="93" t="s">
        <v>263</v>
      </c>
      <c r="D25" s="62"/>
      <c r="E25" s="62"/>
      <c r="F25" s="70"/>
      <c r="G25" s="74">
        <f t="shared" si="0"/>
        <v>0</v>
      </c>
      <c r="H25" s="86">
        <f t="shared" si="1"/>
        <v>0</v>
      </c>
      <c r="I25" s="57">
        <f t="shared" si="2"/>
        <v>0</v>
      </c>
      <c r="J25" s="88">
        <f t="shared" si="3"/>
        <v>0</v>
      </c>
      <c r="K25" s="57">
        <f t="shared" si="4"/>
        <v>0</v>
      </c>
    </row>
    <row r="26" spans="1:11" x14ac:dyDescent="0.2">
      <c r="A26" s="42">
        <v>7</v>
      </c>
      <c r="B26" s="59"/>
      <c r="C26" s="93" t="s">
        <v>173</v>
      </c>
      <c r="D26" s="62"/>
      <c r="E26" s="62"/>
      <c r="F26" s="70"/>
      <c r="G26" s="74">
        <f t="shared" si="0"/>
        <v>0</v>
      </c>
      <c r="H26" s="86">
        <f t="shared" si="1"/>
        <v>0</v>
      </c>
      <c r="I26" s="57">
        <f t="shared" si="2"/>
        <v>0</v>
      </c>
      <c r="J26" s="88">
        <f t="shared" si="3"/>
        <v>0</v>
      </c>
      <c r="K26" s="57">
        <f t="shared" si="4"/>
        <v>0</v>
      </c>
    </row>
    <row r="27" spans="1:11" x14ac:dyDescent="0.2">
      <c r="A27" s="42">
        <v>8</v>
      </c>
      <c r="B27" s="59"/>
      <c r="C27" s="93" t="s">
        <v>264</v>
      </c>
      <c r="D27" s="62"/>
      <c r="E27" s="62"/>
      <c r="F27" s="70"/>
      <c r="G27" s="74">
        <f t="shared" si="0"/>
        <v>0</v>
      </c>
      <c r="H27" s="86">
        <f t="shared" si="1"/>
        <v>0</v>
      </c>
      <c r="I27" s="57">
        <f t="shared" si="2"/>
        <v>0</v>
      </c>
      <c r="J27" s="88">
        <f t="shared" si="3"/>
        <v>0</v>
      </c>
      <c r="K27" s="57">
        <f t="shared" si="4"/>
        <v>0</v>
      </c>
    </row>
    <row r="28" spans="1:11" x14ac:dyDescent="0.2">
      <c r="A28" s="42">
        <v>9</v>
      </c>
      <c r="B28" s="59"/>
      <c r="C28" s="93" t="s">
        <v>265</v>
      </c>
      <c r="D28" s="62"/>
      <c r="E28" s="62"/>
      <c r="F28" s="70"/>
      <c r="G28" s="74">
        <f t="shared" si="0"/>
        <v>0</v>
      </c>
      <c r="H28" s="86">
        <f t="shared" si="1"/>
        <v>0</v>
      </c>
      <c r="I28" s="57">
        <f t="shared" si="2"/>
        <v>0</v>
      </c>
      <c r="J28" s="88">
        <f t="shared" si="3"/>
        <v>0</v>
      </c>
      <c r="K28" s="57">
        <f t="shared" si="4"/>
        <v>0</v>
      </c>
    </row>
    <row r="29" spans="1:11" x14ac:dyDescent="0.2">
      <c r="A29" s="42">
        <v>10</v>
      </c>
      <c r="B29" s="59"/>
      <c r="C29" s="93" t="s">
        <v>266</v>
      </c>
      <c r="D29" s="62"/>
      <c r="E29" s="62"/>
      <c r="F29" s="70"/>
      <c r="G29" s="74">
        <f t="shared" si="0"/>
        <v>0</v>
      </c>
      <c r="H29" s="86">
        <f t="shared" si="1"/>
        <v>0</v>
      </c>
      <c r="I29" s="57">
        <f t="shared" si="2"/>
        <v>0</v>
      </c>
      <c r="J29" s="88">
        <f t="shared" si="3"/>
        <v>0</v>
      </c>
      <c r="K29" s="57">
        <f t="shared" si="4"/>
        <v>0</v>
      </c>
    </row>
    <row r="30" spans="1:11" x14ac:dyDescent="0.2">
      <c r="A30" s="42">
        <v>11</v>
      </c>
      <c r="B30" s="59"/>
      <c r="C30" s="93" t="s">
        <v>100</v>
      </c>
      <c r="D30" s="62"/>
      <c r="E30" s="62"/>
      <c r="F30" s="70"/>
      <c r="G30" s="74">
        <f t="shared" si="0"/>
        <v>0</v>
      </c>
      <c r="H30" s="86">
        <f t="shared" si="1"/>
        <v>0</v>
      </c>
      <c r="I30" s="57">
        <f t="shared" si="2"/>
        <v>0</v>
      </c>
      <c r="J30" s="88">
        <f t="shared" si="3"/>
        <v>0</v>
      </c>
      <c r="K30" s="57">
        <f t="shared" si="4"/>
        <v>0</v>
      </c>
    </row>
    <row r="31" spans="1:11" x14ac:dyDescent="0.2">
      <c r="A31" s="42">
        <v>12</v>
      </c>
      <c r="B31" s="59"/>
      <c r="C31" s="93" t="s">
        <v>101</v>
      </c>
      <c r="D31" s="62"/>
      <c r="E31" s="62"/>
      <c r="F31" s="70"/>
      <c r="G31" s="74">
        <f t="shared" si="0"/>
        <v>0</v>
      </c>
      <c r="H31" s="86">
        <f t="shared" si="1"/>
        <v>0</v>
      </c>
      <c r="I31" s="57">
        <f t="shared" si="2"/>
        <v>0</v>
      </c>
      <c r="J31" s="88">
        <f t="shared" si="3"/>
        <v>0</v>
      </c>
      <c r="K31" s="57">
        <f t="shared" si="4"/>
        <v>0</v>
      </c>
    </row>
    <row r="32" spans="1:11" x14ac:dyDescent="0.2">
      <c r="A32" s="42">
        <v>13</v>
      </c>
      <c r="B32" s="59"/>
      <c r="C32" s="93" t="s">
        <v>102</v>
      </c>
      <c r="D32" s="62"/>
      <c r="E32" s="62"/>
      <c r="F32" s="70"/>
      <c r="G32" s="74">
        <f t="shared" si="0"/>
        <v>0</v>
      </c>
      <c r="H32" s="86">
        <f t="shared" si="1"/>
        <v>0</v>
      </c>
      <c r="I32" s="57">
        <f t="shared" si="2"/>
        <v>0</v>
      </c>
      <c r="J32" s="88">
        <f t="shared" si="3"/>
        <v>0</v>
      </c>
      <c r="K32" s="57">
        <f t="shared" si="4"/>
        <v>0</v>
      </c>
    </row>
    <row r="33" spans="1:11" x14ac:dyDescent="0.2">
      <c r="A33" s="42">
        <v>14</v>
      </c>
      <c r="B33" s="59"/>
      <c r="C33" s="93" t="s">
        <v>267</v>
      </c>
      <c r="D33" s="62"/>
      <c r="E33" s="62"/>
      <c r="F33" s="70"/>
      <c r="G33" s="74">
        <f t="shared" si="0"/>
        <v>0</v>
      </c>
      <c r="H33" s="86">
        <f t="shared" si="1"/>
        <v>0</v>
      </c>
      <c r="I33" s="57">
        <f t="shared" si="2"/>
        <v>0</v>
      </c>
      <c r="J33" s="88">
        <f t="shared" si="3"/>
        <v>0</v>
      </c>
      <c r="K33" s="57">
        <f t="shared" si="4"/>
        <v>0</v>
      </c>
    </row>
    <row r="34" spans="1:11" x14ac:dyDescent="0.2">
      <c r="A34" s="42">
        <v>15</v>
      </c>
      <c r="B34" s="59"/>
      <c r="C34" s="93" t="s">
        <v>268</v>
      </c>
      <c r="D34" s="62"/>
      <c r="E34" s="62"/>
      <c r="F34" s="70"/>
      <c r="G34" s="74">
        <f t="shared" si="0"/>
        <v>0</v>
      </c>
      <c r="H34" s="86">
        <f t="shared" si="1"/>
        <v>0</v>
      </c>
      <c r="I34" s="57">
        <f t="shared" si="2"/>
        <v>0</v>
      </c>
      <c r="J34" s="88">
        <f t="shared" si="3"/>
        <v>0</v>
      </c>
      <c r="K34" s="57">
        <f t="shared" si="4"/>
        <v>0</v>
      </c>
    </row>
    <row r="35" spans="1:11" x14ac:dyDescent="0.2">
      <c r="A35" s="42">
        <v>16</v>
      </c>
      <c r="B35" s="59"/>
      <c r="C35" s="93" t="s">
        <v>269</v>
      </c>
      <c r="D35" s="62"/>
      <c r="E35" s="62"/>
      <c r="F35" s="70"/>
      <c r="G35" s="74">
        <f t="shared" si="0"/>
        <v>0</v>
      </c>
      <c r="H35" s="86">
        <f t="shared" si="1"/>
        <v>0</v>
      </c>
      <c r="I35" s="57">
        <f t="shared" si="2"/>
        <v>0</v>
      </c>
      <c r="J35" s="88">
        <f t="shared" si="3"/>
        <v>0</v>
      </c>
      <c r="K35" s="57">
        <f t="shared" si="4"/>
        <v>0</v>
      </c>
    </row>
    <row r="36" spans="1:11" x14ac:dyDescent="0.2">
      <c r="A36" s="42">
        <v>17</v>
      </c>
      <c r="B36" s="59"/>
      <c r="C36" s="93" t="s">
        <v>104</v>
      </c>
      <c r="D36" s="62"/>
      <c r="E36" s="62"/>
      <c r="F36" s="70"/>
      <c r="G36" s="74">
        <f t="shared" si="0"/>
        <v>0</v>
      </c>
      <c r="H36" s="86">
        <f t="shared" si="1"/>
        <v>0</v>
      </c>
      <c r="I36" s="57">
        <f t="shared" si="2"/>
        <v>0</v>
      </c>
      <c r="J36" s="88">
        <f t="shared" si="3"/>
        <v>0</v>
      </c>
      <c r="K36" s="57">
        <f t="shared" si="4"/>
        <v>0</v>
      </c>
    </row>
    <row r="37" spans="1:11" x14ac:dyDescent="0.2">
      <c r="A37" s="42">
        <v>18</v>
      </c>
      <c r="B37" s="59"/>
      <c r="C37" s="93" t="s">
        <v>270</v>
      </c>
      <c r="D37" s="62"/>
      <c r="E37" s="62"/>
      <c r="F37" s="70"/>
      <c r="G37" s="74">
        <f t="shared" si="0"/>
        <v>0</v>
      </c>
      <c r="H37" s="86">
        <f t="shared" si="1"/>
        <v>0</v>
      </c>
      <c r="I37" s="57">
        <f t="shared" si="2"/>
        <v>0</v>
      </c>
      <c r="J37" s="88">
        <f t="shared" si="3"/>
        <v>0</v>
      </c>
      <c r="K37" s="57">
        <f t="shared" si="4"/>
        <v>0</v>
      </c>
    </row>
    <row r="38" spans="1:11" x14ac:dyDescent="0.2">
      <c r="A38" s="42">
        <v>19</v>
      </c>
      <c r="B38" s="59"/>
      <c r="C38" s="93" t="s">
        <v>271</v>
      </c>
      <c r="D38" s="62"/>
      <c r="E38" s="62"/>
      <c r="F38" s="70"/>
      <c r="G38" s="74">
        <f t="shared" si="0"/>
        <v>0</v>
      </c>
      <c r="H38" s="86">
        <f t="shared" si="1"/>
        <v>0</v>
      </c>
      <c r="I38" s="57">
        <f t="shared" si="2"/>
        <v>0</v>
      </c>
      <c r="J38" s="88">
        <f t="shared" si="3"/>
        <v>0</v>
      </c>
      <c r="K38" s="57">
        <f t="shared" si="4"/>
        <v>0</v>
      </c>
    </row>
    <row r="39" spans="1:11" x14ac:dyDescent="0.2">
      <c r="A39" s="42">
        <v>20</v>
      </c>
      <c r="B39" s="59"/>
      <c r="C39" s="93" t="s">
        <v>272</v>
      </c>
      <c r="D39" s="62"/>
      <c r="E39" s="62"/>
      <c r="F39" s="70"/>
      <c r="G39" s="74">
        <f t="shared" si="0"/>
        <v>0</v>
      </c>
      <c r="H39" s="86">
        <f t="shared" si="1"/>
        <v>0</v>
      </c>
      <c r="I39" s="57">
        <f t="shared" si="2"/>
        <v>0</v>
      </c>
      <c r="J39" s="88">
        <f t="shared" si="3"/>
        <v>0</v>
      </c>
      <c r="K39" s="57">
        <f t="shared" si="4"/>
        <v>0</v>
      </c>
    </row>
    <row r="40" spans="1:11" x14ac:dyDescent="0.2">
      <c r="A40" s="42">
        <v>21</v>
      </c>
      <c r="B40" s="59"/>
      <c r="C40" s="93" t="s">
        <v>273</v>
      </c>
      <c r="D40" s="62"/>
      <c r="E40" s="62"/>
      <c r="F40" s="70"/>
      <c r="G40" s="74">
        <f t="shared" si="0"/>
        <v>0</v>
      </c>
      <c r="H40" s="86">
        <f t="shared" si="1"/>
        <v>0</v>
      </c>
      <c r="I40" s="57">
        <f t="shared" si="2"/>
        <v>0</v>
      </c>
      <c r="J40" s="88">
        <f t="shared" si="3"/>
        <v>0</v>
      </c>
      <c r="K40" s="57">
        <f t="shared" si="4"/>
        <v>0</v>
      </c>
    </row>
    <row r="41" spans="1:11" x14ac:dyDescent="0.2">
      <c r="A41" s="42">
        <v>22</v>
      </c>
      <c r="B41" s="59"/>
      <c r="C41" s="93" t="s">
        <v>105</v>
      </c>
      <c r="D41" s="62"/>
      <c r="E41" s="62"/>
      <c r="F41" s="70"/>
      <c r="G41" s="74">
        <f t="shared" si="0"/>
        <v>0</v>
      </c>
      <c r="H41" s="86">
        <f t="shared" si="1"/>
        <v>0</v>
      </c>
      <c r="I41" s="57">
        <f t="shared" si="2"/>
        <v>0</v>
      </c>
      <c r="J41" s="88">
        <f t="shared" si="3"/>
        <v>0</v>
      </c>
      <c r="K41" s="57">
        <f t="shared" si="4"/>
        <v>0</v>
      </c>
    </row>
    <row r="42" spans="1:11" x14ac:dyDescent="0.2">
      <c r="A42" s="42">
        <v>23</v>
      </c>
      <c r="B42" s="59"/>
      <c r="C42" s="93" t="s">
        <v>274</v>
      </c>
      <c r="D42" s="62"/>
      <c r="E42" s="62"/>
      <c r="F42" s="70"/>
      <c r="G42" s="74">
        <f t="shared" si="0"/>
        <v>0</v>
      </c>
      <c r="H42" s="86">
        <f t="shared" si="1"/>
        <v>0</v>
      </c>
      <c r="I42" s="57">
        <f t="shared" si="2"/>
        <v>0</v>
      </c>
      <c r="J42" s="88">
        <f t="shared" si="3"/>
        <v>0</v>
      </c>
      <c r="K42" s="57">
        <f t="shared" si="4"/>
        <v>0</v>
      </c>
    </row>
    <row r="43" spans="1:11" x14ac:dyDescent="0.2">
      <c r="A43" s="42">
        <v>24</v>
      </c>
      <c r="B43" s="59"/>
      <c r="C43" s="93" t="s">
        <v>275</v>
      </c>
      <c r="D43" s="62"/>
      <c r="E43" s="62"/>
      <c r="F43" s="70"/>
      <c r="G43" s="74">
        <f t="shared" si="0"/>
        <v>0</v>
      </c>
      <c r="H43" s="86">
        <f t="shared" si="1"/>
        <v>0</v>
      </c>
      <c r="I43" s="57">
        <f t="shared" si="2"/>
        <v>0</v>
      </c>
      <c r="J43" s="88">
        <f t="shared" si="3"/>
        <v>0</v>
      </c>
      <c r="K43" s="57">
        <f t="shared" si="4"/>
        <v>0</v>
      </c>
    </row>
    <row r="44" spans="1:11" x14ac:dyDescent="0.2">
      <c r="A44" s="42">
        <v>25</v>
      </c>
      <c r="B44" s="59"/>
      <c r="C44" s="93" t="s">
        <v>276</v>
      </c>
      <c r="D44" s="62"/>
      <c r="E44" s="62"/>
      <c r="F44" s="70"/>
      <c r="G44" s="74">
        <f t="shared" si="0"/>
        <v>0</v>
      </c>
      <c r="H44" s="86">
        <f t="shared" si="1"/>
        <v>0</v>
      </c>
      <c r="I44" s="57">
        <f t="shared" si="2"/>
        <v>0</v>
      </c>
      <c r="J44" s="88">
        <f t="shared" si="3"/>
        <v>0</v>
      </c>
      <c r="K44" s="57">
        <f t="shared" si="4"/>
        <v>0</v>
      </c>
    </row>
    <row r="45" spans="1:11" x14ac:dyDescent="0.2">
      <c r="A45" s="42">
        <v>26</v>
      </c>
      <c r="B45" s="59"/>
      <c r="C45" s="93" t="s">
        <v>277</v>
      </c>
      <c r="D45" s="62"/>
      <c r="E45" s="62"/>
      <c r="F45" s="70"/>
      <c r="G45" s="74">
        <f t="shared" si="0"/>
        <v>0</v>
      </c>
      <c r="H45" s="86">
        <f t="shared" si="1"/>
        <v>0</v>
      </c>
      <c r="I45" s="57">
        <f t="shared" si="2"/>
        <v>0</v>
      </c>
      <c r="J45" s="88">
        <f t="shared" si="3"/>
        <v>0</v>
      </c>
      <c r="K45" s="57">
        <f t="shared" si="4"/>
        <v>0</v>
      </c>
    </row>
    <row r="46" spans="1:11" x14ac:dyDescent="0.2">
      <c r="A46" s="42">
        <v>27</v>
      </c>
      <c r="B46" s="59"/>
      <c r="C46" s="93" t="s">
        <v>278</v>
      </c>
      <c r="D46" s="62"/>
      <c r="E46" s="62"/>
      <c r="F46" s="70"/>
      <c r="G46" s="74">
        <f t="shared" si="0"/>
        <v>0</v>
      </c>
      <c r="H46" s="86">
        <f t="shared" si="1"/>
        <v>0</v>
      </c>
      <c r="I46" s="57">
        <f t="shared" si="2"/>
        <v>0</v>
      </c>
      <c r="J46" s="88">
        <f t="shared" si="3"/>
        <v>0</v>
      </c>
      <c r="K46" s="57">
        <f t="shared" si="4"/>
        <v>0</v>
      </c>
    </row>
    <row r="47" spans="1:11" x14ac:dyDescent="0.2">
      <c r="A47" s="42">
        <v>28</v>
      </c>
      <c r="B47" s="59"/>
      <c r="C47" s="93" t="s">
        <v>279</v>
      </c>
      <c r="D47" s="62"/>
      <c r="E47" s="62"/>
      <c r="F47" s="70"/>
      <c r="G47" s="74">
        <f t="shared" si="0"/>
        <v>0</v>
      </c>
      <c r="H47" s="86">
        <f t="shared" si="1"/>
        <v>0</v>
      </c>
      <c r="I47" s="57">
        <f t="shared" si="2"/>
        <v>0</v>
      </c>
      <c r="J47" s="88">
        <f t="shared" si="3"/>
        <v>0</v>
      </c>
      <c r="K47" s="57">
        <f t="shared" si="4"/>
        <v>0</v>
      </c>
    </row>
    <row r="48" spans="1:11" x14ac:dyDescent="0.2">
      <c r="A48" s="42">
        <v>29</v>
      </c>
      <c r="B48" s="59"/>
      <c r="C48" s="93" t="s">
        <v>280</v>
      </c>
      <c r="D48" s="62"/>
      <c r="E48" s="62"/>
      <c r="F48" s="70"/>
      <c r="G48" s="74">
        <f t="shared" si="0"/>
        <v>0</v>
      </c>
      <c r="H48" s="86">
        <f t="shared" si="1"/>
        <v>0</v>
      </c>
      <c r="I48" s="57">
        <f t="shared" si="2"/>
        <v>0</v>
      </c>
      <c r="J48" s="88">
        <f t="shared" si="3"/>
        <v>0</v>
      </c>
      <c r="K48" s="57">
        <f t="shared" si="4"/>
        <v>0</v>
      </c>
    </row>
    <row r="49" spans="1:11" x14ac:dyDescent="0.2">
      <c r="A49" s="42">
        <v>30</v>
      </c>
      <c r="B49" s="59"/>
      <c r="C49" s="93" t="s">
        <v>281</v>
      </c>
      <c r="D49" s="62"/>
      <c r="E49" s="62"/>
      <c r="F49" s="70"/>
      <c r="G49" s="74">
        <f t="shared" si="0"/>
        <v>0</v>
      </c>
      <c r="H49" s="86">
        <f t="shared" si="1"/>
        <v>0</v>
      </c>
      <c r="I49" s="57">
        <f t="shared" si="2"/>
        <v>0</v>
      </c>
      <c r="J49" s="88">
        <f t="shared" si="3"/>
        <v>0</v>
      </c>
      <c r="K49" s="57">
        <f t="shared" si="4"/>
        <v>0</v>
      </c>
    </row>
    <row r="50" spans="1:11" x14ac:dyDescent="0.2">
      <c r="A50" s="42">
        <v>31</v>
      </c>
      <c r="B50" s="59"/>
      <c r="C50" s="93" t="s">
        <v>106</v>
      </c>
      <c r="D50" s="62"/>
      <c r="E50" s="62"/>
      <c r="F50" s="70"/>
      <c r="G50" s="74">
        <f t="shared" si="0"/>
        <v>0</v>
      </c>
      <c r="H50" s="86">
        <f t="shared" si="1"/>
        <v>0</v>
      </c>
      <c r="I50" s="57">
        <f t="shared" si="2"/>
        <v>0</v>
      </c>
      <c r="J50" s="88">
        <f t="shared" si="3"/>
        <v>0</v>
      </c>
      <c r="K50" s="57">
        <f t="shared" si="4"/>
        <v>0</v>
      </c>
    </row>
    <row r="51" spans="1:11" x14ac:dyDescent="0.2">
      <c r="A51" s="42">
        <v>32</v>
      </c>
      <c r="B51" s="59"/>
      <c r="C51" s="93" t="s">
        <v>282</v>
      </c>
      <c r="D51" s="62"/>
      <c r="E51" s="62"/>
      <c r="F51" s="70"/>
      <c r="G51" s="74">
        <f t="shared" si="0"/>
        <v>0</v>
      </c>
      <c r="H51" s="86">
        <f t="shared" si="1"/>
        <v>0</v>
      </c>
      <c r="I51" s="57">
        <f t="shared" si="2"/>
        <v>0</v>
      </c>
      <c r="J51" s="88">
        <f t="shared" si="3"/>
        <v>0</v>
      </c>
      <c r="K51" s="57">
        <f t="shared" si="4"/>
        <v>0</v>
      </c>
    </row>
    <row r="52" spans="1:11" x14ac:dyDescent="0.2">
      <c r="A52" s="42">
        <v>33</v>
      </c>
      <c r="B52" s="59"/>
      <c r="C52" s="93" t="s">
        <v>107</v>
      </c>
      <c r="D52" s="62"/>
      <c r="E52" s="62"/>
      <c r="F52" s="70"/>
      <c r="G52" s="74">
        <f t="shared" si="0"/>
        <v>0</v>
      </c>
      <c r="H52" s="86">
        <f t="shared" si="1"/>
        <v>0</v>
      </c>
      <c r="I52" s="57">
        <f t="shared" si="2"/>
        <v>0</v>
      </c>
      <c r="J52" s="88">
        <f t="shared" si="3"/>
        <v>0</v>
      </c>
      <c r="K52" s="57">
        <f t="shared" si="4"/>
        <v>0</v>
      </c>
    </row>
    <row r="53" spans="1:11" x14ac:dyDescent="0.2">
      <c r="A53" s="42">
        <v>34</v>
      </c>
      <c r="B53" s="59"/>
      <c r="C53" s="93" t="s">
        <v>283</v>
      </c>
      <c r="D53" s="62"/>
      <c r="E53" s="62"/>
      <c r="F53" s="70"/>
      <c r="G53" s="74">
        <f t="shared" si="0"/>
        <v>0</v>
      </c>
      <c r="H53" s="86">
        <f t="shared" si="1"/>
        <v>0</v>
      </c>
      <c r="I53" s="57">
        <f t="shared" si="2"/>
        <v>0</v>
      </c>
      <c r="J53" s="88">
        <f t="shared" si="3"/>
        <v>0</v>
      </c>
      <c r="K53" s="57">
        <f t="shared" si="4"/>
        <v>0</v>
      </c>
    </row>
    <row r="54" spans="1:11" x14ac:dyDescent="0.2">
      <c r="A54" s="42">
        <v>35</v>
      </c>
      <c r="B54" s="59"/>
      <c r="C54" s="93" t="s">
        <v>108</v>
      </c>
      <c r="D54" s="62"/>
      <c r="E54" s="62"/>
      <c r="F54" s="70"/>
      <c r="G54" s="74">
        <f t="shared" si="0"/>
        <v>0</v>
      </c>
      <c r="H54" s="86">
        <f t="shared" si="1"/>
        <v>0</v>
      </c>
      <c r="I54" s="57">
        <f t="shared" si="2"/>
        <v>0</v>
      </c>
      <c r="J54" s="88">
        <f t="shared" si="3"/>
        <v>0</v>
      </c>
      <c r="K54" s="57">
        <f t="shared" si="4"/>
        <v>0</v>
      </c>
    </row>
    <row r="55" spans="1:11" x14ac:dyDescent="0.2">
      <c r="A55" s="42">
        <v>36</v>
      </c>
      <c r="B55" s="59"/>
      <c r="C55" s="93" t="s">
        <v>284</v>
      </c>
      <c r="D55" s="62"/>
      <c r="E55" s="62"/>
      <c r="F55" s="70"/>
      <c r="G55" s="74">
        <f t="shared" si="0"/>
        <v>0</v>
      </c>
      <c r="H55" s="86">
        <f t="shared" si="1"/>
        <v>0</v>
      </c>
      <c r="I55" s="57">
        <f t="shared" si="2"/>
        <v>0</v>
      </c>
      <c r="J55" s="88">
        <f t="shared" si="3"/>
        <v>0</v>
      </c>
      <c r="K55" s="57">
        <f t="shared" si="4"/>
        <v>0</v>
      </c>
    </row>
    <row r="56" spans="1:11" x14ac:dyDescent="0.2">
      <c r="A56" s="42">
        <v>37</v>
      </c>
      <c r="B56" s="59"/>
      <c r="C56" s="93" t="s">
        <v>109</v>
      </c>
      <c r="D56" s="62"/>
      <c r="E56" s="62"/>
      <c r="F56" s="70"/>
      <c r="G56" s="74">
        <f t="shared" si="0"/>
        <v>0</v>
      </c>
      <c r="H56" s="86">
        <f t="shared" si="1"/>
        <v>0</v>
      </c>
      <c r="I56" s="57">
        <f t="shared" si="2"/>
        <v>0</v>
      </c>
      <c r="J56" s="88">
        <f t="shared" si="3"/>
        <v>0</v>
      </c>
      <c r="K56" s="57">
        <f t="shared" si="4"/>
        <v>0</v>
      </c>
    </row>
    <row r="57" spans="1:11" x14ac:dyDescent="0.2">
      <c r="A57" s="42">
        <v>38</v>
      </c>
      <c r="B57" s="59"/>
      <c r="C57" s="93" t="s">
        <v>285</v>
      </c>
      <c r="D57" s="62"/>
      <c r="E57" s="62"/>
      <c r="F57" s="70"/>
      <c r="G57" s="74">
        <f t="shared" si="0"/>
        <v>0</v>
      </c>
      <c r="H57" s="86">
        <f t="shared" si="1"/>
        <v>0</v>
      </c>
      <c r="I57" s="57">
        <f t="shared" si="2"/>
        <v>0</v>
      </c>
      <c r="J57" s="88">
        <f t="shared" si="3"/>
        <v>0</v>
      </c>
      <c r="K57" s="57">
        <f t="shared" si="4"/>
        <v>0</v>
      </c>
    </row>
    <row r="58" spans="1:11" x14ac:dyDescent="0.2">
      <c r="A58" s="42">
        <v>39</v>
      </c>
      <c r="B58" s="59"/>
      <c r="C58" s="93" t="s">
        <v>286</v>
      </c>
      <c r="D58" s="62"/>
      <c r="E58" s="62"/>
      <c r="F58" s="70"/>
      <c r="G58" s="74">
        <f t="shared" si="0"/>
        <v>0</v>
      </c>
      <c r="H58" s="86">
        <f t="shared" si="1"/>
        <v>0</v>
      </c>
      <c r="I58" s="57">
        <f t="shared" si="2"/>
        <v>0</v>
      </c>
      <c r="J58" s="88">
        <f t="shared" si="3"/>
        <v>0</v>
      </c>
      <c r="K58" s="57">
        <f t="shared" si="4"/>
        <v>0</v>
      </c>
    </row>
    <row r="59" spans="1:11" x14ac:dyDescent="0.2">
      <c r="A59" s="42">
        <v>40</v>
      </c>
      <c r="B59" s="59"/>
      <c r="C59" s="93" t="s">
        <v>110</v>
      </c>
      <c r="D59" s="62"/>
      <c r="E59" s="62"/>
      <c r="F59" s="70"/>
      <c r="G59" s="74">
        <f t="shared" si="0"/>
        <v>0</v>
      </c>
      <c r="H59" s="86">
        <f t="shared" si="1"/>
        <v>0</v>
      </c>
      <c r="I59" s="57">
        <f t="shared" si="2"/>
        <v>0</v>
      </c>
      <c r="J59" s="88">
        <f t="shared" si="3"/>
        <v>0</v>
      </c>
      <c r="K59" s="57">
        <f t="shared" si="4"/>
        <v>0</v>
      </c>
    </row>
    <row r="60" spans="1:11" x14ac:dyDescent="0.2">
      <c r="A60" s="42">
        <v>41</v>
      </c>
      <c r="B60" s="59"/>
      <c r="C60" s="93" t="s">
        <v>287</v>
      </c>
      <c r="D60" s="62"/>
      <c r="E60" s="62"/>
      <c r="F60" s="70"/>
      <c r="G60" s="74">
        <f t="shared" si="0"/>
        <v>0</v>
      </c>
      <c r="H60" s="86">
        <f t="shared" si="1"/>
        <v>0</v>
      </c>
      <c r="I60" s="57">
        <f t="shared" si="2"/>
        <v>0</v>
      </c>
      <c r="J60" s="88">
        <f t="shared" si="3"/>
        <v>0</v>
      </c>
      <c r="K60" s="57">
        <f t="shared" si="4"/>
        <v>0</v>
      </c>
    </row>
    <row r="61" spans="1:11" x14ac:dyDescent="0.2">
      <c r="A61" s="42">
        <v>42</v>
      </c>
      <c r="B61" s="59"/>
      <c r="C61" s="93" t="s">
        <v>288</v>
      </c>
      <c r="D61" s="62"/>
      <c r="E61" s="62"/>
      <c r="F61" s="70"/>
      <c r="G61" s="74">
        <f t="shared" si="0"/>
        <v>0</v>
      </c>
      <c r="H61" s="86">
        <f t="shared" si="1"/>
        <v>0</v>
      </c>
      <c r="I61" s="57">
        <f t="shared" si="2"/>
        <v>0</v>
      </c>
      <c r="J61" s="88">
        <f t="shared" si="3"/>
        <v>0</v>
      </c>
      <c r="K61" s="57">
        <f t="shared" si="4"/>
        <v>0</v>
      </c>
    </row>
    <row r="62" spans="1:11" x14ac:dyDescent="0.2">
      <c r="A62" s="42">
        <v>43</v>
      </c>
      <c r="B62" s="59"/>
      <c r="C62" s="93" t="s">
        <v>111</v>
      </c>
      <c r="D62" s="62"/>
      <c r="E62" s="62"/>
      <c r="F62" s="70"/>
      <c r="G62" s="74">
        <f t="shared" si="0"/>
        <v>0</v>
      </c>
      <c r="H62" s="86">
        <f t="shared" si="1"/>
        <v>0</v>
      </c>
      <c r="I62" s="57">
        <f t="shared" si="2"/>
        <v>0</v>
      </c>
      <c r="J62" s="88">
        <f t="shared" si="3"/>
        <v>0</v>
      </c>
      <c r="K62" s="57">
        <f t="shared" si="4"/>
        <v>0</v>
      </c>
    </row>
    <row r="63" spans="1:11" x14ac:dyDescent="0.2">
      <c r="A63" s="42">
        <v>44</v>
      </c>
      <c r="B63" s="59"/>
      <c r="C63" s="93" t="s">
        <v>289</v>
      </c>
      <c r="D63" s="62"/>
      <c r="E63" s="62"/>
      <c r="F63" s="70"/>
      <c r="G63" s="74">
        <f t="shared" si="0"/>
        <v>0</v>
      </c>
      <c r="H63" s="86">
        <f t="shared" si="1"/>
        <v>0</v>
      </c>
      <c r="I63" s="57">
        <f t="shared" si="2"/>
        <v>0</v>
      </c>
      <c r="J63" s="88">
        <f t="shared" si="3"/>
        <v>0</v>
      </c>
      <c r="K63" s="57">
        <f t="shared" si="4"/>
        <v>0</v>
      </c>
    </row>
    <row r="64" spans="1:11" ht="13.5" thickBot="1" x14ac:dyDescent="0.25">
      <c r="A64" s="42">
        <v>45</v>
      </c>
      <c r="B64" s="59"/>
      <c r="C64" s="93" t="s">
        <v>290</v>
      </c>
      <c r="D64" s="62"/>
      <c r="E64" s="62"/>
      <c r="F64" s="70"/>
      <c r="G64" s="74">
        <f t="shared" si="0"/>
        <v>0</v>
      </c>
      <c r="H64" s="86">
        <f t="shared" si="1"/>
        <v>0</v>
      </c>
      <c r="I64" s="57">
        <f t="shared" si="2"/>
        <v>0</v>
      </c>
      <c r="J64" s="88">
        <f t="shared" si="3"/>
        <v>0</v>
      </c>
      <c r="K64" s="57">
        <f t="shared" si="4"/>
        <v>0</v>
      </c>
    </row>
    <row r="65" spans="1:13" ht="13.5" thickBot="1" x14ac:dyDescent="0.25">
      <c r="A65" s="151" t="s">
        <v>45</v>
      </c>
      <c r="B65" s="160"/>
      <c r="C65" s="161"/>
      <c r="D65" s="58">
        <f>SUM(D20:D64)</f>
        <v>0</v>
      </c>
      <c r="E65" s="52" t="s">
        <v>20</v>
      </c>
      <c r="F65" s="82">
        <f t="shared" ref="F65:K65" si="5">SUM(F20:F64)</f>
        <v>0</v>
      </c>
      <c r="G65" s="58">
        <f t="shared" si="5"/>
        <v>0</v>
      </c>
      <c r="H65" s="87">
        <f t="shared" si="5"/>
        <v>0</v>
      </c>
      <c r="I65" s="78">
        <f t="shared" si="5"/>
        <v>0</v>
      </c>
      <c r="J65" s="77">
        <f t="shared" si="5"/>
        <v>0</v>
      </c>
      <c r="K65" s="40">
        <f t="shared" si="5"/>
        <v>0</v>
      </c>
    </row>
    <row r="66" spans="1:13" x14ac:dyDescent="0.2">
      <c r="A66" s="4"/>
      <c r="B66" s="4"/>
      <c r="C66" s="4"/>
      <c r="D66" s="4"/>
      <c r="E66" s="4"/>
      <c r="F66" s="4"/>
      <c r="G66" s="36"/>
      <c r="H66" s="37"/>
      <c r="I66" s="37"/>
      <c r="J66" s="37"/>
      <c r="K66" s="37"/>
      <c r="L66" s="26"/>
      <c r="M66" s="36"/>
    </row>
    <row r="67" spans="1:13" ht="15.75" x14ac:dyDescent="0.25">
      <c r="A67" s="113" t="s">
        <v>21</v>
      </c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</row>
    <row r="68" spans="1:13" ht="15.75" x14ac:dyDescent="0.25">
      <c r="A68" s="113" t="s">
        <v>22</v>
      </c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</row>
    <row r="69" spans="1:13" ht="15.75" x14ac:dyDescent="0.25">
      <c r="A69" s="150"/>
      <c r="B69" s="150"/>
      <c r="C69" s="150"/>
      <c r="D69" s="150"/>
      <c r="E69" s="8"/>
      <c r="F69" s="8"/>
      <c r="G69" s="8"/>
      <c r="H69" s="8"/>
      <c r="I69" s="8"/>
      <c r="J69" s="8"/>
      <c r="K69" s="8"/>
    </row>
    <row r="70" spans="1:13" x14ac:dyDescent="0.2">
      <c r="A70" s="148" t="s">
        <v>23</v>
      </c>
      <c r="B70" s="148"/>
      <c r="C70" s="148"/>
      <c r="D70" s="148"/>
      <c r="E70" s="154" t="s">
        <v>24</v>
      </c>
      <c r="F70" s="154"/>
      <c r="G70" s="154"/>
      <c r="H70" s="154"/>
      <c r="I70" s="66"/>
      <c r="J70" s="117" t="s">
        <v>25</v>
      </c>
      <c r="K70" s="117"/>
    </row>
    <row r="71" spans="1:13" ht="15.75" x14ac:dyDescent="0.25">
      <c r="A71" s="113" t="s">
        <v>26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</row>
    <row r="72" spans="1:13" ht="15.75" x14ac:dyDescent="0.25">
      <c r="A72" s="150"/>
      <c r="B72" s="150"/>
      <c r="C72" s="150"/>
      <c r="D72" s="150"/>
      <c r="E72" s="8"/>
      <c r="F72" s="8"/>
      <c r="G72" s="8"/>
      <c r="H72" s="8"/>
      <c r="I72" s="8"/>
      <c r="J72" s="8"/>
      <c r="K72" s="8"/>
    </row>
    <row r="73" spans="1:13" x14ac:dyDescent="0.2">
      <c r="A73" s="148" t="s">
        <v>23</v>
      </c>
      <c r="B73" s="148"/>
      <c r="C73" s="148"/>
      <c r="D73" s="148"/>
      <c r="E73" s="154" t="s">
        <v>24</v>
      </c>
      <c r="F73" s="154"/>
      <c r="G73" s="154"/>
      <c r="H73" s="154"/>
      <c r="I73" s="66"/>
      <c r="J73" s="117" t="s">
        <v>25</v>
      </c>
      <c r="K73" s="117"/>
    </row>
    <row r="74" spans="1:13" ht="15.75" x14ac:dyDescent="0.25">
      <c r="A74" s="150"/>
      <c r="B74" s="150"/>
      <c r="C74" s="150"/>
      <c r="D74" s="150"/>
      <c r="E74" s="8"/>
      <c r="F74" s="8"/>
      <c r="G74" s="8"/>
      <c r="H74" s="8"/>
      <c r="I74" s="8"/>
      <c r="J74" s="8"/>
      <c r="K74" s="8"/>
    </row>
    <row r="75" spans="1:13" x14ac:dyDescent="0.2">
      <c r="A75" s="148" t="s">
        <v>23</v>
      </c>
      <c r="B75" s="148"/>
      <c r="C75" s="148"/>
      <c r="D75" s="148"/>
      <c r="E75" s="154" t="s">
        <v>24</v>
      </c>
      <c r="F75" s="154"/>
      <c r="G75" s="154"/>
      <c r="H75" s="154"/>
      <c r="I75" s="66"/>
      <c r="J75" s="117" t="s">
        <v>25</v>
      </c>
      <c r="K75" s="117"/>
    </row>
    <row r="76" spans="1:13" ht="15.75" x14ac:dyDescent="0.25">
      <c r="A76" s="150"/>
      <c r="B76" s="150"/>
      <c r="C76" s="150"/>
      <c r="D76" s="150"/>
      <c r="E76" s="8"/>
      <c r="F76" s="8"/>
      <c r="G76" s="8"/>
      <c r="H76" s="8"/>
      <c r="I76" s="8"/>
      <c r="J76" s="8"/>
      <c r="K76" s="8"/>
    </row>
    <row r="77" spans="1:13" x14ac:dyDescent="0.2">
      <c r="A77" s="148" t="s">
        <v>23</v>
      </c>
      <c r="B77" s="148"/>
      <c r="C77" s="148"/>
      <c r="D77" s="148"/>
      <c r="E77" s="154" t="s">
        <v>24</v>
      </c>
      <c r="F77" s="154"/>
      <c r="G77" s="154"/>
      <c r="H77" s="154"/>
      <c r="I77" s="66"/>
      <c r="J77" s="117" t="s">
        <v>25</v>
      </c>
      <c r="K77" s="117"/>
    </row>
  </sheetData>
  <mergeCells count="33">
    <mergeCell ref="A77:D77"/>
    <mergeCell ref="E77:H77"/>
    <mergeCell ref="A74:D74"/>
    <mergeCell ref="A75:D75"/>
    <mergeCell ref="A76:D76"/>
    <mergeCell ref="E75:H75"/>
    <mergeCell ref="A69:D69"/>
    <mergeCell ref="A70:D70"/>
    <mergeCell ref="E70:H70"/>
    <mergeCell ref="A73:D73"/>
    <mergeCell ref="E73:H73"/>
    <mergeCell ref="A72:D72"/>
    <mergeCell ref="A65:C65"/>
    <mergeCell ref="D14:E14"/>
    <mergeCell ref="A9:D9"/>
    <mergeCell ref="F9:J9"/>
    <mergeCell ref="A11:J11"/>
    <mergeCell ref="A19:F19"/>
    <mergeCell ref="A10:D10"/>
    <mergeCell ref="F10:J10"/>
    <mergeCell ref="A12:G12"/>
    <mergeCell ref="F14:H14"/>
    <mergeCell ref="F15:H15"/>
    <mergeCell ref="L5:M5"/>
    <mergeCell ref="A7:K7"/>
    <mergeCell ref="A8:M8"/>
    <mergeCell ref="A1:J1"/>
    <mergeCell ref="A4:K4"/>
    <mergeCell ref="A3:K3"/>
    <mergeCell ref="L3:M3"/>
    <mergeCell ref="A2:K2"/>
    <mergeCell ref="A6:K6"/>
    <mergeCell ref="A5:K5"/>
  </mergeCells>
  <conditionalFormatting sqref="G20:K64">
    <cfRule type="cellIs" dxfId="11" priority="7" stopIfTrue="1" operator="equal">
      <formula>0</formula>
    </cfRule>
  </conditionalFormatting>
  <printOptions horizontalCentered="1"/>
  <pageMargins left="0" right="1.0416666666666666E-2" top="1.0520833333333333" bottom="0.78740157480314965" header="0.39" footer="0"/>
  <pageSetup paperSize="9" scale="91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2018.gada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"/>
  <sheetViews>
    <sheetView topLeftCell="A84" zoomScaleNormal="100" workbookViewId="0">
      <selection activeCell="K101" sqref="K101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13" ht="15.75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"/>
      <c r="L1" s="15"/>
    </row>
    <row r="2" spans="1:13" ht="37.5" customHeight="1" x14ac:dyDescent="0.25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6"/>
      <c r="M2" s="56"/>
    </row>
    <row r="3" spans="1:13" ht="15.75" x14ac:dyDescent="0.25">
      <c r="A3" s="129" t="s">
        <v>27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3" ht="35.25" customHeight="1" x14ac:dyDescent="0.25">
      <c r="A4" s="129" t="s">
        <v>28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ht="15.75" customHeight="1" x14ac:dyDescent="0.25">
      <c r="A5" s="129" t="s">
        <v>29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ht="15.75" x14ac:dyDescent="0.25">
      <c r="A6" s="129" t="s">
        <v>78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ht="15.75" customHeight="1" x14ac:dyDescent="0.25">
      <c r="A7" s="129" t="s">
        <v>72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 ht="15.75" customHeight="1" x14ac:dyDescent="0.25">
      <c r="A8" s="130" t="s">
        <v>69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1:13" ht="15.75" x14ac:dyDescent="0.25">
      <c r="A9" s="16"/>
      <c r="B9" s="13"/>
      <c r="C9" s="13"/>
      <c r="D9" s="17"/>
      <c r="E9" s="17"/>
      <c r="F9" s="13"/>
      <c r="G9" s="13"/>
      <c r="H9" s="13"/>
      <c r="I9" s="13"/>
      <c r="J9" s="13"/>
      <c r="K9" s="11"/>
      <c r="L9" s="11"/>
    </row>
    <row r="10" spans="1:13" ht="18.75" x14ac:dyDescent="0.3">
      <c r="A10" s="1"/>
      <c r="B10" s="10"/>
      <c r="C10" s="12"/>
      <c r="D10" s="5"/>
      <c r="E10" s="7"/>
      <c r="F10" s="7"/>
      <c r="G10" s="7"/>
      <c r="H10" s="12"/>
      <c r="I10" s="12"/>
      <c r="J10" s="12"/>
      <c r="K10" s="12"/>
      <c r="L10" s="12"/>
    </row>
    <row r="11" spans="1:13" x14ac:dyDescent="0.2">
      <c r="A11" s="147"/>
      <c r="B11" s="147"/>
      <c r="C11" s="147"/>
      <c r="D11" s="147"/>
      <c r="E11" s="18"/>
      <c r="F11" s="147"/>
      <c r="G11" s="147"/>
      <c r="H11" s="147"/>
      <c r="I11" s="147"/>
      <c r="J11" s="147"/>
      <c r="K11" s="4"/>
      <c r="L11" s="4"/>
    </row>
    <row r="12" spans="1:13" x14ac:dyDescent="0.2">
      <c r="A12" s="148" t="s">
        <v>1</v>
      </c>
      <c r="B12" s="148"/>
      <c r="C12" s="148"/>
      <c r="D12" s="148"/>
      <c r="E12" s="18"/>
      <c r="F12" s="148" t="s">
        <v>2</v>
      </c>
      <c r="G12" s="148"/>
      <c r="H12" s="148"/>
      <c r="I12" s="148"/>
      <c r="J12" s="148"/>
      <c r="K12" s="4"/>
      <c r="L12" s="4"/>
    </row>
    <row r="13" spans="1:13" ht="18.75" x14ac:dyDescent="0.3">
      <c r="A13" s="158" t="s">
        <v>49</v>
      </c>
      <c r="B13" s="158"/>
      <c r="C13" s="158"/>
      <c r="D13" s="158"/>
      <c r="E13" s="158"/>
      <c r="F13" s="158"/>
      <c r="G13" s="158"/>
      <c r="H13" s="158"/>
      <c r="I13" s="158"/>
      <c r="J13" s="158"/>
      <c r="K13" s="2"/>
      <c r="L13" s="2"/>
    </row>
    <row r="14" spans="1:13" ht="18.75" x14ac:dyDescent="0.3">
      <c r="A14" s="134" t="s">
        <v>31</v>
      </c>
      <c r="B14" s="135"/>
      <c r="C14" s="135"/>
      <c r="D14" s="135"/>
      <c r="E14" s="135"/>
      <c r="F14" s="135"/>
      <c r="G14" s="135"/>
      <c r="H14" s="19"/>
      <c r="I14" s="67"/>
      <c r="J14" s="6"/>
      <c r="K14" s="4"/>
      <c r="L14" s="4"/>
    </row>
    <row r="15" spans="1:13" ht="18.75" x14ac:dyDescent="0.3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4"/>
      <c r="L15" s="4"/>
    </row>
    <row r="16" spans="1:13" ht="15.75" customHeight="1" x14ac:dyDescent="0.25">
      <c r="A16" s="3" t="s">
        <v>3</v>
      </c>
      <c r="B16" s="9"/>
      <c r="C16" s="9"/>
      <c r="D16" s="79" t="s">
        <v>4</v>
      </c>
      <c r="E16" s="79"/>
      <c r="F16" s="132"/>
      <c r="G16" s="132"/>
      <c r="H16" s="132"/>
      <c r="I16" s="11"/>
      <c r="J16" s="90"/>
      <c r="K16" s="11"/>
    </row>
    <row r="17" spans="1:13" ht="15.75" customHeight="1" x14ac:dyDescent="0.3">
      <c r="A17" s="1"/>
      <c r="B17" s="10"/>
      <c r="C17" s="14" t="s">
        <v>5</v>
      </c>
      <c r="D17" s="12"/>
      <c r="E17" s="20"/>
      <c r="F17" s="133" t="s">
        <v>6</v>
      </c>
      <c r="G17" s="133"/>
      <c r="H17" s="133"/>
      <c r="I17" s="91" t="s">
        <v>149</v>
      </c>
      <c r="J17" s="91"/>
      <c r="K17" s="91"/>
    </row>
    <row r="18" spans="1:13" ht="15.75" customHeight="1" thickBot="1" x14ac:dyDescent="0.25">
      <c r="A18" s="1"/>
      <c r="B18" s="11"/>
      <c r="C18" s="1"/>
      <c r="D18" s="1"/>
      <c r="E18" s="1"/>
      <c r="F18" s="1"/>
      <c r="G18" s="26"/>
      <c r="H18" s="1"/>
      <c r="I18" s="91" t="s">
        <v>150</v>
      </c>
      <c r="J18" s="92"/>
      <c r="K18" s="92"/>
      <c r="M18" s="27"/>
    </row>
    <row r="19" spans="1:13" ht="150.75" thickBot="1" x14ac:dyDescent="0.25">
      <c r="A19" s="43" t="s">
        <v>7</v>
      </c>
      <c r="B19" s="44" t="s">
        <v>32</v>
      </c>
      <c r="C19" s="45" t="s">
        <v>50</v>
      </c>
      <c r="D19" s="43" t="s">
        <v>67</v>
      </c>
      <c r="E19" s="46" t="s">
        <v>48</v>
      </c>
      <c r="F19" s="46" t="s">
        <v>60</v>
      </c>
      <c r="G19" s="46" t="s">
        <v>87</v>
      </c>
      <c r="H19" s="47" t="s">
        <v>88</v>
      </c>
      <c r="I19" s="46" t="s">
        <v>81</v>
      </c>
      <c r="J19" s="46" t="s">
        <v>82</v>
      </c>
      <c r="K19" s="46" t="s">
        <v>89</v>
      </c>
    </row>
    <row r="20" spans="1:13" ht="15.75" thickBot="1" x14ac:dyDescent="0.25">
      <c r="A20" s="43" t="s">
        <v>8</v>
      </c>
      <c r="B20" s="44" t="s">
        <v>9</v>
      </c>
      <c r="C20" s="45" t="s">
        <v>10</v>
      </c>
      <c r="D20" s="45" t="s">
        <v>11</v>
      </c>
      <c r="E20" s="43" t="s">
        <v>12</v>
      </c>
      <c r="F20" s="46" t="s">
        <v>13</v>
      </c>
      <c r="G20" s="46" t="s">
        <v>14</v>
      </c>
      <c r="H20" s="46" t="s">
        <v>15</v>
      </c>
      <c r="I20" s="68" t="s">
        <v>16</v>
      </c>
      <c r="J20" s="46" t="s">
        <v>17</v>
      </c>
      <c r="K20" s="46" t="s">
        <v>18</v>
      </c>
    </row>
    <row r="21" spans="1:13" ht="13.5" thickBot="1" x14ac:dyDescent="0.25">
      <c r="A21" s="144" t="s">
        <v>19</v>
      </c>
      <c r="B21" s="145"/>
      <c r="C21" s="145"/>
      <c r="D21" s="145"/>
      <c r="E21" s="145"/>
      <c r="F21" s="146"/>
      <c r="G21" s="49" t="s">
        <v>59</v>
      </c>
      <c r="H21" s="50" t="s">
        <v>58</v>
      </c>
      <c r="I21" s="69" t="s">
        <v>146</v>
      </c>
      <c r="J21" s="50" t="s">
        <v>151</v>
      </c>
      <c r="K21" s="49" t="s">
        <v>75</v>
      </c>
    </row>
    <row r="22" spans="1:13" x14ac:dyDescent="0.2">
      <c r="A22" s="53">
        <v>1</v>
      </c>
      <c r="B22" s="60"/>
      <c r="C22" s="94" t="s">
        <v>291</v>
      </c>
      <c r="D22" s="64"/>
      <c r="E22" s="64"/>
      <c r="F22" s="64"/>
      <c r="G22" s="39">
        <f>IF(D22-F22&gt;=0,D22-F22,0)</f>
        <v>0</v>
      </c>
      <c r="H22" s="86">
        <f>ROUND(G22*E22, 0)</f>
        <v>0</v>
      </c>
      <c r="I22" s="57">
        <f>ROUND(62/1000*H22, 2)</f>
        <v>0</v>
      </c>
      <c r="J22" s="57">
        <f>ROUND(66/1000*H22, 2)</f>
        <v>0</v>
      </c>
      <c r="K22" s="57">
        <f>ROUND(J22-I22, 2)</f>
        <v>0</v>
      </c>
    </row>
    <row r="23" spans="1:13" x14ac:dyDescent="0.2">
      <c r="A23" s="54">
        <v>2</v>
      </c>
      <c r="B23" s="59"/>
      <c r="C23" s="93" t="s">
        <v>292</v>
      </c>
      <c r="D23" s="64"/>
      <c r="E23" s="64"/>
      <c r="F23" s="64"/>
      <c r="G23" s="39">
        <f t="shared" ref="G23:G79" si="0">IF(D23-F23&gt;=0,D23-F23,0)</f>
        <v>0</v>
      </c>
      <c r="H23" s="86">
        <f t="shared" ref="H23:H79" si="1">ROUND(G23*E23, 0)</f>
        <v>0</v>
      </c>
      <c r="I23" s="57">
        <f t="shared" ref="I23:I86" si="2">ROUND(62/1000*H23, 2)</f>
        <v>0</v>
      </c>
      <c r="J23" s="57">
        <f t="shared" ref="J23:J86" si="3">ROUND(66/1000*H23, 2)</f>
        <v>0</v>
      </c>
      <c r="K23" s="57">
        <f t="shared" ref="K23:K79" si="4">ROUND(J23-I23, 2)</f>
        <v>0</v>
      </c>
    </row>
    <row r="24" spans="1:13" x14ac:dyDescent="0.2">
      <c r="A24" s="54">
        <v>3</v>
      </c>
      <c r="B24" s="59"/>
      <c r="C24" s="93" t="s">
        <v>293</v>
      </c>
      <c r="D24" s="64"/>
      <c r="E24" s="64"/>
      <c r="F24" s="64"/>
      <c r="G24" s="39">
        <f t="shared" si="0"/>
        <v>0</v>
      </c>
      <c r="H24" s="86">
        <f t="shared" si="1"/>
        <v>0</v>
      </c>
      <c r="I24" s="57">
        <f t="shared" si="2"/>
        <v>0</v>
      </c>
      <c r="J24" s="57">
        <f t="shared" si="3"/>
        <v>0</v>
      </c>
      <c r="K24" s="57">
        <f t="shared" si="4"/>
        <v>0</v>
      </c>
    </row>
    <row r="25" spans="1:13" x14ac:dyDescent="0.2">
      <c r="A25" s="54">
        <v>4</v>
      </c>
      <c r="B25" s="59"/>
      <c r="C25" s="93" t="s">
        <v>294</v>
      </c>
      <c r="D25" s="64"/>
      <c r="E25" s="64"/>
      <c r="F25" s="64"/>
      <c r="G25" s="39">
        <f t="shared" si="0"/>
        <v>0</v>
      </c>
      <c r="H25" s="86">
        <f t="shared" si="1"/>
        <v>0</v>
      </c>
      <c r="I25" s="57">
        <f t="shared" si="2"/>
        <v>0</v>
      </c>
      <c r="J25" s="57">
        <f t="shared" si="3"/>
        <v>0</v>
      </c>
      <c r="K25" s="57">
        <f t="shared" si="4"/>
        <v>0</v>
      </c>
    </row>
    <row r="26" spans="1:13" x14ac:dyDescent="0.2">
      <c r="A26" s="54">
        <v>5</v>
      </c>
      <c r="B26" s="59"/>
      <c r="C26" s="93" t="s">
        <v>295</v>
      </c>
      <c r="D26" s="64"/>
      <c r="E26" s="64"/>
      <c r="F26" s="64"/>
      <c r="G26" s="39">
        <f t="shared" si="0"/>
        <v>0</v>
      </c>
      <c r="H26" s="86">
        <f t="shared" si="1"/>
        <v>0</v>
      </c>
      <c r="I26" s="57">
        <f t="shared" si="2"/>
        <v>0</v>
      </c>
      <c r="J26" s="57">
        <f t="shared" si="3"/>
        <v>0</v>
      </c>
      <c r="K26" s="57">
        <f t="shared" si="4"/>
        <v>0</v>
      </c>
    </row>
    <row r="27" spans="1:13" x14ac:dyDescent="0.2">
      <c r="A27" s="54">
        <v>6</v>
      </c>
      <c r="B27" s="59"/>
      <c r="C27" s="93" t="s">
        <v>112</v>
      </c>
      <c r="D27" s="64"/>
      <c r="E27" s="64"/>
      <c r="F27" s="64"/>
      <c r="G27" s="39">
        <f t="shared" si="0"/>
        <v>0</v>
      </c>
      <c r="H27" s="86">
        <f t="shared" si="1"/>
        <v>0</v>
      </c>
      <c r="I27" s="57">
        <f t="shared" si="2"/>
        <v>0</v>
      </c>
      <c r="J27" s="57">
        <f t="shared" si="3"/>
        <v>0</v>
      </c>
      <c r="K27" s="57">
        <f t="shared" si="4"/>
        <v>0</v>
      </c>
    </row>
    <row r="28" spans="1:13" x14ac:dyDescent="0.2">
      <c r="A28" s="54">
        <v>7</v>
      </c>
      <c r="B28" s="59"/>
      <c r="C28" s="93" t="s">
        <v>113</v>
      </c>
      <c r="D28" s="64"/>
      <c r="E28" s="64"/>
      <c r="F28" s="64"/>
      <c r="G28" s="39">
        <f t="shared" si="0"/>
        <v>0</v>
      </c>
      <c r="H28" s="86">
        <f t="shared" si="1"/>
        <v>0</v>
      </c>
      <c r="I28" s="57">
        <f t="shared" si="2"/>
        <v>0</v>
      </c>
      <c r="J28" s="57">
        <f t="shared" si="3"/>
        <v>0</v>
      </c>
      <c r="K28" s="57">
        <f t="shared" si="4"/>
        <v>0</v>
      </c>
    </row>
    <row r="29" spans="1:13" x14ac:dyDescent="0.2">
      <c r="A29" s="54">
        <v>8</v>
      </c>
      <c r="B29" s="59"/>
      <c r="C29" s="93" t="s">
        <v>114</v>
      </c>
      <c r="D29" s="64"/>
      <c r="E29" s="64"/>
      <c r="F29" s="64"/>
      <c r="G29" s="39">
        <f t="shared" si="0"/>
        <v>0</v>
      </c>
      <c r="H29" s="86">
        <f t="shared" si="1"/>
        <v>0</v>
      </c>
      <c r="I29" s="57">
        <f t="shared" si="2"/>
        <v>0</v>
      </c>
      <c r="J29" s="57">
        <f t="shared" si="3"/>
        <v>0</v>
      </c>
      <c r="K29" s="57">
        <f t="shared" si="4"/>
        <v>0</v>
      </c>
    </row>
    <row r="30" spans="1:13" x14ac:dyDescent="0.2">
      <c r="A30" s="54">
        <v>9</v>
      </c>
      <c r="B30" s="59"/>
      <c r="C30" s="93" t="s">
        <v>296</v>
      </c>
      <c r="D30" s="64"/>
      <c r="E30" s="64"/>
      <c r="F30" s="64"/>
      <c r="G30" s="39">
        <f t="shared" si="0"/>
        <v>0</v>
      </c>
      <c r="H30" s="86">
        <f t="shared" si="1"/>
        <v>0</v>
      </c>
      <c r="I30" s="57">
        <f t="shared" si="2"/>
        <v>0</v>
      </c>
      <c r="J30" s="57">
        <f t="shared" si="3"/>
        <v>0</v>
      </c>
      <c r="K30" s="57">
        <f t="shared" si="4"/>
        <v>0</v>
      </c>
    </row>
    <row r="31" spans="1:13" x14ac:dyDescent="0.2">
      <c r="A31" s="54">
        <v>10</v>
      </c>
      <c r="B31" s="59"/>
      <c r="C31" s="93" t="s">
        <v>261</v>
      </c>
      <c r="D31" s="64"/>
      <c r="E31" s="64"/>
      <c r="F31" s="64"/>
      <c r="G31" s="39">
        <f t="shared" si="0"/>
        <v>0</v>
      </c>
      <c r="H31" s="86">
        <f t="shared" si="1"/>
        <v>0</v>
      </c>
      <c r="I31" s="57">
        <f t="shared" si="2"/>
        <v>0</v>
      </c>
      <c r="J31" s="57">
        <f t="shared" si="3"/>
        <v>0</v>
      </c>
      <c r="K31" s="57">
        <f t="shared" si="4"/>
        <v>0</v>
      </c>
    </row>
    <row r="32" spans="1:13" x14ac:dyDescent="0.2">
      <c r="A32" s="54">
        <v>11</v>
      </c>
      <c r="B32" s="59"/>
      <c r="C32" s="93" t="s">
        <v>115</v>
      </c>
      <c r="D32" s="64"/>
      <c r="E32" s="64"/>
      <c r="F32" s="64"/>
      <c r="G32" s="39">
        <f t="shared" si="0"/>
        <v>0</v>
      </c>
      <c r="H32" s="86">
        <f t="shared" si="1"/>
        <v>0</v>
      </c>
      <c r="I32" s="57">
        <f t="shared" si="2"/>
        <v>0</v>
      </c>
      <c r="J32" s="57">
        <f t="shared" si="3"/>
        <v>0</v>
      </c>
      <c r="K32" s="57">
        <f t="shared" si="4"/>
        <v>0</v>
      </c>
    </row>
    <row r="33" spans="1:11" x14ac:dyDescent="0.2">
      <c r="A33" s="54">
        <v>12</v>
      </c>
      <c r="B33" s="59"/>
      <c r="C33" s="93" t="s">
        <v>116</v>
      </c>
      <c r="D33" s="64"/>
      <c r="E33" s="64"/>
      <c r="F33" s="64"/>
      <c r="G33" s="39">
        <f t="shared" si="0"/>
        <v>0</v>
      </c>
      <c r="H33" s="86">
        <f t="shared" si="1"/>
        <v>0</v>
      </c>
      <c r="I33" s="57">
        <f t="shared" si="2"/>
        <v>0</v>
      </c>
      <c r="J33" s="57">
        <f t="shared" si="3"/>
        <v>0</v>
      </c>
      <c r="K33" s="57">
        <f t="shared" si="4"/>
        <v>0</v>
      </c>
    </row>
    <row r="34" spans="1:11" x14ac:dyDescent="0.2">
      <c r="A34" s="54">
        <v>13</v>
      </c>
      <c r="B34" s="59"/>
      <c r="C34" s="93" t="s">
        <v>263</v>
      </c>
      <c r="D34" s="64"/>
      <c r="E34" s="64"/>
      <c r="F34" s="64"/>
      <c r="G34" s="39">
        <f t="shared" si="0"/>
        <v>0</v>
      </c>
      <c r="H34" s="86">
        <f t="shared" si="1"/>
        <v>0</v>
      </c>
      <c r="I34" s="57">
        <f t="shared" si="2"/>
        <v>0</v>
      </c>
      <c r="J34" s="57">
        <f t="shared" si="3"/>
        <v>0</v>
      </c>
      <c r="K34" s="57">
        <f t="shared" si="4"/>
        <v>0</v>
      </c>
    </row>
    <row r="35" spans="1:11" x14ac:dyDescent="0.2">
      <c r="A35" s="54">
        <v>14</v>
      </c>
      <c r="B35" s="59"/>
      <c r="C35" s="93" t="s">
        <v>297</v>
      </c>
      <c r="D35" s="64"/>
      <c r="E35" s="64"/>
      <c r="F35" s="64"/>
      <c r="G35" s="39">
        <f t="shared" si="0"/>
        <v>0</v>
      </c>
      <c r="H35" s="86">
        <f t="shared" si="1"/>
        <v>0</v>
      </c>
      <c r="I35" s="57">
        <f t="shared" si="2"/>
        <v>0</v>
      </c>
      <c r="J35" s="57">
        <f t="shared" si="3"/>
        <v>0</v>
      </c>
      <c r="K35" s="57">
        <f t="shared" si="4"/>
        <v>0</v>
      </c>
    </row>
    <row r="36" spans="1:11" x14ac:dyDescent="0.2">
      <c r="A36" s="54">
        <v>15</v>
      </c>
      <c r="B36" s="59"/>
      <c r="C36" s="93" t="s">
        <v>298</v>
      </c>
      <c r="D36" s="64"/>
      <c r="E36" s="64"/>
      <c r="F36" s="64"/>
      <c r="G36" s="39">
        <f t="shared" si="0"/>
        <v>0</v>
      </c>
      <c r="H36" s="86">
        <f t="shared" si="1"/>
        <v>0</v>
      </c>
      <c r="I36" s="57">
        <f t="shared" si="2"/>
        <v>0</v>
      </c>
      <c r="J36" s="57">
        <f t="shared" si="3"/>
        <v>0</v>
      </c>
      <c r="K36" s="57">
        <f t="shared" si="4"/>
        <v>0</v>
      </c>
    </row>
    <row r="37" spans="1:11" x14ac:dyDescent="0.2">
      <c r="A37" s="54">
        <v>16</v>
      </c>
      <c r="B37" s="59"/>
      <c r="C37" s="93" t="s">
        <v>299</v>
      </c>
      <c r="D37" s="64"/>
      <c r="E37" s="64"/>
      <c r="F37" s="64"/>
      <c r="G37" s="39">
        <f t="shared" si="0"/>
        <v>0</v>
      </c>
      <c r="H37" s="86">
        <f t="shared" si="1"/>
        <v>0</v>
      </c>
      <c r="I37" s="57">
        <f t="shared" si="2"/>
        <v>0</v>
      </c>
      <c r="J37" s="57">
        <f t="shared" si="3"/>
        <v>0</v>
      </c>
      <c r="K37" s="57">
        <f t="shared" si="4"/>
        <v>0</v>
      </c>
    </row>
    <row r="38" spans="1:11" x14ac:dyDescent="0.2">
      <c r="A38" s="54">
        <v>17</v>
      </c>
      <c r="B38" s="59"/>
      <c r="C38" s="93" t="s">
        <v>117</v>
      </c>
      <c r="D38" s="64"/>
      <c r="E38" s="64"/>
      <c r="F38" s="64"/>
      <c r="G38" s="39">
        <f t="shared" si="0"/>
        <v>0</v>
      </c>
      <c r="H38" s="86">
        <f t="shared" si="1"/>
        <v>0</v>
      </c>
      <c r="I38" s="57">
        <f t="shared" si="2"/>
        <v>0</v>
      </c>
      <c r="J38" s="57">
        <f t="shared" si="3"/>
        <v>0</v>
      </c>
      <c r="K38" s="57">
        <f t="shared" si="4"/>
        <v>0</v>
      </c>
    </row>
    <row r="39" spans="1:11" x14ac:dyDescent="0.2">
      <c r="A39" s="54">
        <v>18</v>
      </c>
      <c r="B39" s="59"/>
      <c r="C39" s="93" t="s">
        <v>118</v>
      </c>
      <c r="D39" s="64"/>
      <c r="E39" s="64"/>
      <c r="F39" s="64"/>
      <c r="G39" s="39">
        <f t="shared" si="0"/>
        <v>0</v>
      </c>
      <c r="H39" s="86">
        <f t="shared" si="1"/>
        <v>0</v>
      </c>
      <c r="I39" s="57">
        <f t="shared" si="2"/>
        <v>0</v>
      </c>
      <c r="J39" s="57">
        <f t="shared" si="3"/>
        <v>0</v>
      </c>
      <c r="K39" s="57">
        <f t="shared" si="4"/>
        <v>0</v>
      </c>
    </row>
    <row r="40" spans="1:11" x14ac:dyDescent="0.2">
      <c r="A40" s="54">
        <v>19</v>
      </c>
      <c r="B40" s="59"/>
      <c r="C40" s="93" t="s">
        <v>300</v>
      </c>
      <c r="D40" s="64"/>
      <c r="E40" s="64"/>
      <c r="F40" s="64"/>
      <c r="G40" s="39">
        <f t="shared" si="0"/>
        <v>0</v>
      </c>
      <c r="H40" s="86">
        <f t="shared" si="1"/>
        <v>0</v>
      </c>
      <c r="I40" s="57">
        <f t="shared" si="2"/>
        <v>0</v>
      </c>
      <c r="J40" s="57">
        <f t="shared" si="3"/>
        <v>0</v>
      </c>
      <c r="K40" s="57">
        <f t="shared" si="4"/>
        <v>0</v>
      </c>
    </row>
    <row r="41" spans="1:11" x14ac:dyDescent="0.2">
      <c r="A41" s="54">
        <v>20</v>
      </c>
      <c r="B41" s="59"/>
      <c r="C41" s="93" t="s">
        <v>119</v>
      </c>
      <c r="D41" s="64"/>
      <c r="E41" s="64"/>
      <c r="F41" s="64"/>
      <c r="G41" s="39">
        <f t="shared" si="0"/>
        <v>0</v>
      </c>
      <c r="H41" s="86">
        <f t="shared" si="1"/>
        <v>0</v>
      </c>
      <c r="I41" s="57">
        <f t="shared" si="2"/>
        <v>0</v>
      </c>
      <c r="J41" s="57">
        <f t="shared" si="3"/>
        <v>0</v>
      </c>
      <c r="K41" s="57">
        <f t="shared" si="4"/>
        <v>0</v>
      </c>
    </row>
    <row r="42" spans="1:11" x14ac:dyDescent="0.2">
      <c r="A42" s="54">
        <v>21</v>
      </c>
      <c r="B42" s="59"/>
      <c r="C42" s="93" t="s">
        <v>301</v>
      </c>
      <c r="D42" s="64"/>
      <c r="E42" s="64"/>
      <c r="F42" s="64"/>
      <c r="G42" s="39">
        <f t="shared" si="0"/>
        <v>0</v>
      </c>
      <c r="H42" s="86">
        <f t="shared" si="1"/>
        <v>0</v>
      </c>
      <c r="I42" s="57">
        <f t="shared" si="2"/>
        <v>0</v>
      </c>
      <c r="J42" s="57">
        <f t="shared" si="3"/>
        <v>0</v>
      </c>
      <c r="K42" s="57">
        <f t="shared" si="4"/>
        <v>0</v>
      </c>
    </row>
    <row r="43" spans="1:11" x14ac:dyDescent="0.2">
      <c r="A43" s="54">
        <v>22</v>
      </c>
      <c r="B43" s="59"/>
      <c r="C43" s="93" t="s">
        <v>302</v>
      </c>
      <c r="D43" s="64"/>
      <c r="E43" s="64"/>
      <c r="F43" s="64"/>
      <c r="G43" s="39">
        <f t="shared" si="0"/>
        <v>0</v>
      </c>
      <c r="H43" s="86">
        <f t="shared" si="1"/>
        <v>0</v>
      </c>
      <c r="I43" s="57">
        <f t="shared" si="2"/>
        <v>0</v>
      </c>
      <c r="J43" s="57">
        <f t="shared" si="3"/>
        <v>0</v>
      </c>
      <c r="K43" s="57">
        <f t="shared" si="4"/>
        <v>0</v>
      </c>
    </row>
    <row r="44" spans="1:11" x14ac:dyDescent="0.2">
      <c r="A44" s="54">
        <v>23</v>
      </c>
      <c r="B44" s="59"/>
      <c r="C44" s="93" t="s">
        <v>303</v>
      </c>
      <c r="D44" s="64"/>
      <c r="E44" s="64"/>
      <c r="F44" s="64"/>
      <c r="G44" s="39">
        <f t="shared" si="0"/>
        <v>0</v>
      </c>
      <c r="H44" s="86">
        <f t="shared" si="1"/>
        <v>0</v>
      </c>
      <c r="I44" s="57">
        <f t="shared" si="2"/>
        <v>0</v>
      </c>
      <c r="J44" s="57">
        <f t="shared" si="3"/>
        <v>0</v>
      </c>
      <c r="K44" s="57">
        <f t="shared" si="4"/>
        <v>0</v>
      </c>
    </row>
    <row r="45" spans="1:11" x14ac:dyDescent="0.2">
      <c r="A45" s="54">
        <v>24</v>
      </c>
      <c r="B45" s="59"/>
      <c r="C45" s="93" t="s">
        <v>304</v>
      </c>
      <c r="D45" s="64"/>
      <c r="E45" s="64"/>
      <c r="F45" s="64"/>
      <c r="G45" s="39">
        <f t="shared" si="0"/>
        <v>0</v>
      </c>
      <c r="H45" s="86">
        <f t="shared" si="1"/>
        <v>0</v>
      </c>
      <c r="I45" s="57">
        <f t="shared" si="2"/>
        <v>0</v>
      </c>
      <c r="J45" s="57">
        <f t="shared" si="3"/>
        <v>0</v>
      </c>
      <c r="K45" s="57">
        <f t="shared" si="4"/>
        <v>0</v>
      </c>
    </row>
    <row r="46" spans="1:11" x14ac:dyDescent="0.2">
      <c r="A46" s="54">
        <v>25</v>
      </c>
      <c r="B46" s="59"/>
      <c r="C46" s="93" t="s">
        <v>305</v>
      </c>
      <c r="D46" s="64"/>
      <c r="E46" s="64"/>
      <c r="F46" s="64"/>
      <c r="G46" s="39">
        <f t="shared" si="0"/>
        <v>0</v>
      </c>
      <c r="H46" s="86">
        <f t="shared" si="1"/>
        <v>0</v>
      </c>
      <c r="I46" s="57">
        <f t="shared" si="2"/>
        <v>0</v>
      </c>
      <c r="J46" s="57">
        <f t="shared" si="3"/>
        <v>0</v>
      </c>
      <c r="K46" s="57">
        <f t="shared" si="4"/>
        <v>0</v>
      </c>
    </row>
    <row r="47" spans="1:11" x14ac:dyDescent="0.2">
      <c r="A47" s="54">
        <v>26</v>
      </c>
      <c r="B47" s="59"/>
      <c r="C47" s="93" t="s">
        <v>306</v>
      </c>
      <c r="D47" s="64"/>
      <c r="E47" s="64"/>
      <c r="F47" s="64"/>
      <c r="G47" s="39">
        <f t="shared" si="0"/>
        <v>0</v>
      </c>
      <c r="H47" s="86">
        <f t="shared" si="1"/>
        <v>0</v>
      </c>
      <c r="I47" s="57">
        <f t="shared" si="2"/>
        <v>0</v>
      </c>
      <c r="J47" s="57">
        <f t="shared" si="3"/>
        <v>0</v>
      </c>
      <c r="K47" s="57">
        <f t="shared" si="4"/>
        <v>0</v>
      </c>
    </row>
    <row r="48" spans="1:11" x14ac:dyDescent="0.2">
      <c r="A48" s="54">
        <v>27</v>
      </c>
      <c r="B48" s="59"/>
      <c r="C48" s="93" t="s">
        <v>307</v>
      </c>
      <c r="D48" s="64"/>
      <c r="E48" s="64"/>
      <c r="F48" s="64"/>
      <c r="G48" s="39">
        <f t="shared" si="0"/>
        <v>0</v>
      </c>
      <c r="H48" s="86">
        <f t="shared" si="1"/>
        <v>0</v>
      </c>
      <c r="I48" s="57">
        <f t="shared" si="2"/>
        <v>0</v>
      </c>
      <c r="J48" s="57">
        <f t="shared" si="3"/>
        <v>0</v>
      </c>
      <c r="K48" s="57">
        <f t="shared" si="4"/>
        <v>0</v>
      </c>
    </row>
    <row r="49" spans="1:11" x14ac:dyDescent="0.2">
      <c r="A49" s="54">
        <v>28</v>
      </c>
      <c r="B49" s="59"/>
      <c r="C49" s="93" t="s">
        <v>308</v>
      </c>
      <c r="D49" s="64"/>
      <c r="E49" s="64"/>
      <c r="F49" s="64"/>
      <c r="G49" s="39">
        <f t="shared" si="0"/>
        <v>0</v>
      </c>
      <c r="H49" s="86">
        <f t="shared" si="1"/>
        <v>0</v>
      </c>
      <c r="I49" s="57">
        <f t="shared" si="2"/>
        <v>0</v>
      </c>
      <c r="J49" s="57">
        <f t="shared" si="3"/>
        <v>0</v>
      </c>
      <c r="K49" s="57">
        <f t="shared" si="4"/>
        <v>0</v>
      </c>
    </row>
    <row r="50" spans="1:11" x14ac:dyDescent="0.2">
      <c r="A50" s="54">
        <v>29</v>
      </c>
      <c r="B50" s="59"/>
      <c r="C50" s="93" t="s">
        <v>309</v>
      </c>
      <c r="D50" s="64"/>
      <c r="E50" s="64"/>
      <c r="F50" s="64"/>
      <c r="G50" s="39">
        <f t="shared" si="0"/>
        <v>0</v>
      </c>
      <c r="H50" s="86">
        <f t="shared" si="1"/>
        <v>0</v>
      </c>
      <c r="I50" s="57">
        <f t="shared" si="2"/>
        <v>0</v>
      </c>
      <c r="J50" s="57">
        <f t="shared" si="3"/>
        <v>0</v>
      </c>
      <c r="K50" s="57">
        <f t="shared" si="4"/>
        <v>0</v>
      </c>
    </row>
    <row r="51" spans="1:11" x14ac:dyDescent="0.2">
      <c r="A51" s="54">
        <v>30</v>
      </c>
      <c r="B51" s="59"/>
      <c r="C51" s="93" t="s">
        <v>268</v>
      </c>
      <c r="D51" s="64"/>
      <c r="E51" s="64"/>
      <c r="F51" s="64"/>
      <c r="G51" s="39">
        <f t="shared" si="0"/>
        <v>0</v>
      </c>
      <c r="H51" s="86">
        <f t="shared" si="1"/>
        <v>0</v>
      </c>
      <c r="I51" s="57">
        <f t="shared" si="2"/>
        <v>0</v>
      </c>
      <c r="J51" s="57">
        <f t="shared" si="3"/>
        <v>0</v>
      </c>
      <c r="K51" s="57">
        <f t="shared" si="4"/>
        <v>0</v>
      </c>
    </row>
    <row r="52" spans="1:11" x14ac:dyDescent="0.2">
      <c r="A52" s="54">
        <v>31</v>
      </c>
      <c r="B52" s="59"/>
      <c r="C52" s="93" t="s">
        <v>310</v>
      </c>
      <c r="D52" s="64"/>
      <c r="E52" s="64"/>
      <c r="F52" s="64"/>
      <c r="G52" s="39">
        <f t="shared" si="0"/>
        <v>0</v>
      </c>
      <c r="H52" s="86">
        <f t="shared" si="1"/>
        <v>0</v>
      </c>
      <c r="I52" s="57">
        <f t="shared" si="2"/>
        <v>0</v>
      </c>
      <c r="J52" s="57">
        <f t="shared" si="3"/>
        <v>0</v>
      </c>
      <c r="K52" s="57">
        <f t="shared" si="4"/>
        <v>0</v>
      </c>
    </row>
    <row r="53" spans="1:11" x14ac:dyDescent="0.2">
      <c r="A53" s="54">
        <v>32</v>
      </c>
      <c r="B53" s="59"/>
      <c r="C53" s="93" t="s">
        <v>311</v>
      </c>
      <c r="D53" s="64"/>
      <c r="E53" s="64"/>
      <c r="F53" s="64"/>
      <c r="G53" s="39">
        <f t="shared" si="0"/>
        <v>0</v>
      </c>
      <c r="H53" s="86">
        <f t="shared" si="1"/>
        <v>0</v>
      </c>
      <c r="I53" s="57">
        <f t="shared" si="2"/>
        <v>0</v>
      </c>
      <c r="J53" s="57">
        <f t="shared" si="3"/>
        <v>0</v>
      </c>
      <c r="K53" s="57">
        <f t="shared" si="4"/>
        <v>0</v>
      </c>
    </row>
    <row r="54" spans="1:11" x14ac:dyDescent="0.2">
      <c r="A54" s="54">
        <v>33</v>
      </c>
      <c r="B54" s="59"/>
      <c r="C54" s="93" t="s">
        <v>312</v>
      </c>
      <c r="D54" s="64"/>
      <c r="E54" s="64"/>
      <c r="F54" s="64"/>
      <c r="G54" s="39">
        <f t="shared" si="0"/>
        <v>0</v>
      </c>
      <c r="H54" s="86">
        <f t="shared" si="1"/>
        <v>0</v>
      </c>
      <c r="I54" s="57">
        <f t="shared" si="2"/>
        <v>0</v>
      </c>
      <c r="J54" s="57">
        <f t="shared" si="3"/>
        <v>0</v>
      </c>
      <c r="K54" s="57">
        <f t="shared" si="4"/>
        <v>0</v>
      </c>
    </row>
    <row r="55" spans="1:11" x14ac:dyDescent="0.2">
      <c r="A55" s="54">
        <v>34</v>
      </c>
      <c r="B55" s="59"/>
      <c r="C55" s="93" t="s">
        <v>313</v>
      </c>
      <c r="D55" s="64"/>
      <c r="E55" s="64"/>
      <c r="F55" s="64"/>
      <c r="G55" s="39">
        <f t="shared" si="0"/>
        <v>0</v>
      </c>
      <c r="H55" s="86">
        <f t="shared" si="1"/>
        <v>0</v>
      </c>
      <c r="I55" s="57">
        <f t="shared" si="2"/>
        <v>0</v>
      </c>
      <c r="J55" s="57">
        <f t="shared" si="3"/>
        <v>0</v>
      </c>
      <c r="K55" s="57">
        <f t="shared" si="4"/>
        <v>0</v>
      </c>
    </row>
    <row r="56" spans="1:11" x14ac:dyDescent="0.2">
      <c r="A56" s="54">
        <v>35</v>
      </c>
      <c r="B56" s="59"/>
      <c r="C56" s="93" t="s">
        <v>103</v>
      </c>
      <c r="D56" s="64"/>
      <c r="E56" s="64"/>
      <c r="F56" s="64"/>
      <c r="G56" s="39">
        <f t="shared" si="0"/>
        <v>0</v>
      </c>
      <c r="H56" s="86">
        <f t="shared" si="1"/>
        <v>0</v>
      </c>
      <c r="I56" s="57">
        <f t="shared" si="2"/>
        <v>0</v>
      </c>
      <c r="J56" s="57">
        <f t="shared" si="3"/>
        <v>0</v>
      </c>
      <c r="K56" s="57">
        <f t="shared" si="4"/>
        <v>0</v>
      </c>
    </row>
    <row r="57" spans="1:11" x14ac:dyDescent="0.2">
      <c r="A57" s="54">
        <v>36</v>
      </c>
      <c r="B57" s="59"/>
      <c r="C57" s="93" t="s">
        <v>314</v>
      </c>
      <c r="D57" s="64"/>
      <c r="E57" s="64"/>
      <c r="F57" s="64"/>
      <c r="G57" s="39">
        <f t="shared" si="0"/>
        <v>0</v>
      </c>
      <c r="H57" s="86">
        <f t="shared" si="1"/>
        <v>0</v>
      </c>
      <c r="I57" s="57">
        <f t="shared" si="2"/>
        <v>0</v>
      </c>
      <c r="J57" s="57">
        <f t="shared" si="3"/>
        <v>0</v>
      </c>
      <c r="K57" s="57">
        <f t="shared" si="4"/>
        <v>0</v>
      </c>
    </row>
    <row r="58" spans="1:11" x14ac:dyDescent="0.2">
      <c r="A58" s="54">
        <v>37</v>
      </c>
      <c r="B58" s="59"/>
      <c r="C58" s="93" t="s">
        <v>315</v>
      </c>
      <c r="D58" s="64"/>
      <c r="E58" s="64"/>
      <c r="F58" s="64"/>
      <c r="G58" s="39">
        <f t="shared" si="0"/>
        <v>0</v>
      </c>
      <c r="H58" s="86">
        <f t="shared" si="1"/>
        <v>0</v>
      </c>
      <c r="I58" s="57">
        <f t="shared" si="2"/>
        <v>0</v>
      </c>
      <c r="J58" s="57">
        <f t="shared" si="3"/>
        <v>0</v>
      </c>
      <c r="K58" s="57">
        <f t="shared" si="4"/>
        <v>0</v>
      </c>
    </row>
    <row r="59" spans="1:11" x14ac:dyDescent="0.2">
      <c r="A59" s="54">
        <v>38</v>
      </c>
      <c r="B59" s="59"/>
      <c r="C59" s="93" t="s">
        <v>316</v>
      </c>
      <c r="D59" s="64"/>
      <c r="E59" s="64"/>
      <c r="F59" s="64"/>
      <c r="G59" s="39">
        <f t="shared" si="0"/>
        <v>0</v>
      </c>
      <c r="H59" s="86">
        <f t="shared" si="1"/>
        <v>0</v>
      </c>
      <c r="I59" s="57">
        <f t="shared" si="2"/>
        <v>0</v>
      </c>
      <c r="J59" s="57">
        <f t="shared" si="3"/>
        <v>0</v>
      </c>
      <c r="K59" s="57">
        <f t="shared" si="4"/>
        <v>0</v>
      </c>
    </row>
    <row r="60" spans="1:11" x14ac:dyDescent="0.2">
      <c r="A60" s="54">
        <v>39</v>
      </c>
      <c r="B60" s="59"/>
      <c r="C60" s="93" t="s">
        <v>317</v>
      </c>
      <c r="D60" s="64"/>
      <c r="E60" s="64"/>
      <c r="F60" s="64"/>
      <c r="G60" s="39">
        <f t="shared" si="0"/>
        <v>0</v>
      </c>
      <c r="H60" s="86">
        <f t="shared" si="1"/>
        <v>0</v>
      </c>
      <c r="I60" s="57">
        <f t="shared" si="2"/>
        <v>0</v>
      </c>
      <c r="J60" s="57">
        <f t="shared" si="3"/>
        <v>0</v>
      </c>
      <c r="K60" s="57">
        <f t="shared" si="4"/>
        <v>0</v>
      </c>
    </row>
    <row r="61" spans="1:11" x14ac:dyDescent="0.2">
      <c r="A61" s="54">
        <v>40</v>
      </c>
      <c r="B61" s="59"/>
      <c r="C61" s="93" t="s">
        <v>318</v>
      </c>
      <c r="D61" s="64"/>
      <c r="E61" s="64"/>
      <c r="F61" s="64"/>
      <c r="G61" s="39">
        <f t="shared" si="0"/>
        <v>0</v>
      </c>
      <c r="H61" s="86">
        <f t="shared" si="1"/>
        <v>0</v>
      </c>
      <c r="I61" s="57">
        <f t="shared" si="2"/>
        <v>0</v>
      </c>
      <c r="J61" s="57">
        <f t="shared" si="3"/>
        <v>0</v>
      </c>
      <c r="K61" s="57">
        <f t="shared" si="4"/>
        <v>0</v>
      </c>
    </row>
    <row r="62" spans="1:11" x14ac:dyDescent="0.2">
      <c r="A62" s="54">
        <v>41</v>
      </c>
      <c r="B62" s="59"/>
      <c r="C62" s="93" t="s">
        <v>319</v>
      </c>
      <c r="D62" s="64"/>
      <c r="E62" s="64"/>
      <c r="F62" s="64"/>
      <c r="G62" s="39">
        <f t="shared" si="0"/>
        <v>0</v>
      </c>
      <c r="H62" s="86">
        <f t="shared" si="1"/>
        <v>0</v>
      </c>
      <c r="I62" s="57">
        <f t="shared" si="2"/>
        <v>0</v>
      </c>
      <c r="J62" s="57">
        <f t="shared" si="3"/>
        <v>0</v>
      </c>
      <c r="K62" s="57">
        <f t="shared" si="4"/>
        <v>0</v>
      </c>
    </row>
    <row r="63" spans="1:11" x14ac:dyDescent="0.2">
      <c r="A63" s="54">
        <v>42</v>
      </c>
      <c r="B63" s="59"/>
      <c r="C63" s="93" t="s">
        <v>320</v>
      </c>
      <c r="D63" s="64"/>
      <c r="E63" s="64"/>
      <c r="F63" s="64"/>
      <c r="G63" s="39">
        <f t="shared" si="0"/>
        <v>0</v>
      </c>
      <c r="H63" s="86">
        <f t="shared" si="1"/>
        <v>0</v>
      </c>
      <c r="I63" s="57">
        <f t="shared" si="2"/>
        <v>0</v>
      </c>
      <c r="J63" s="57">
        <f t="shared" si="3"/>
        <v>0</v>
      </c>
      <c r="K63" s="57">
        <f t="shared" si="4"/>
        <v>0</v>
      </c>
    </row>
    <row r="64" spans="1:11" x14ac:dyDescent="0.2">
      <c r="A64" s="54">
        <v>43</v>
      </c>
      <c r="B64" s="59"/>
      <c r="C64" s="93" t="s">
        <v>321</v>
      </c>
      <c r="D64" s="64"/>
      <c r="E64" s="64"/>
      <c r="F64" s="64"/>
      <c r="G64" s="39">
        <f t="shared" si="0"/>
        <v>0</v>
      </c>
      <c r="H64" s="86">
        <f t="shared" si="1"/>
        <v>0</v>
      </c>
      <c r="I64" s="57">
        <f t="shared" si="2"/>
        <v>0</v>
      </c>
      <c r="J64" s="57">
        <f t="shared" si="3"/>
        <v>0</v>
      </c>
      <c r="K64" s="57">
        <f t="shared" si="4"/>
        <v>0</v>
      </c>
    </row>
    <row r="65" spans="1:11" x14ac:dyDescent="0.2">
      <c r="A65" s="54">
        <v>44</v>
      </c>
      <c r="B65" s="59"/>
      <c r="C65" s="93" t="s">
        <v>322</v>
      </c>
      <c r="D65" s="64"/>
      <c r="E65" s="64"/>
      <c r="F65" s="64"/>
      <c r="G65" s="39">
        <f t="shared" si="0"/>
        <v>0</v>
      </c>
      <c r="H65" s="86">
        <f t="shared" si="1"/>
        <v>0</v>
      </c>
      <c r="I65" s="57">
        <f t="shared" si="2"/>
        <v>0</v>
      </c>
      <c r="J65" s="57">
        <f t="shared" si="3"/>
        <v>0</v>
      </c>
      <c r="K65" s="57">
        <f t="shared" si="4"/>
        <v>0</v>
      </c>
    </row>
    <row r="66" spans="1:11" x14ac:dyDescent="0.2">
      <c r="A66" s="54">
        <v>45</v>
      </c>
      <c r="B66" s="59"/>
      <c r="C66" s="93" t="s">
        <v>323</v>
      </c>
      <c r="D66" s="64"/>
      <c r="E66" s="64"/>
      <c r="F66" s="64"/>
      <c r="G66" s="39">
        <f t="shared" si="0"/>
        <v>0</v>
      </c>
      <c r="H66" s="86">
        <f t="shared" si="1"/>
        <v>0</v>
      </c>
      <c r="I66" s="57">
        <f t="shared" si="2"/>
        <v>0</v>
      </c>
      <c r="J66" s="57">
        <f t="shared" si="3"/>
        <v>0</v>
      </c>
      <c r="K66" s="57">
        <f t="shared" si="4"/>
        <v>0</v>
      </c>
    </row>
    <row r="67" spans="1:11" x14ac:dyDescent="0.2">
      <c r="A67" s="54">
        <v>46</v>
      </c>
      <c r="B67" s="59"/>
      <c r="C67" s="93" t="s">
        <v>324</v>
      </c>
      <c r="D67" s="64"/>
      <c r="E67" s="64"/>
      <c r="F67" s="64"/>
      <c r="G67" s="39">
        <f t="shared" si="0"/>
        <v>0</v>
      </c>
      <c r="H67" s="86">
        <f t="shared" si="1"/>
        <v>0</v>
      </c>
      <c r="I67" s="57">
        <f t="shared" si="2"/>
        <v>0</v>
      </c>
      <c r="J67" s="57">
        <f t="shared" si="3"/>
        <v>0</v>
      </c>
      <c r="K67" s="57">
        <f t="shared" si="4"/>
        <v>0</v>
      </c>
    </row>
    <row r="68" spans="1:11" x14ac:dyDescent="0.2">
      <c r="A68" s="54">
        <v>47</v>
      </c>
      <c r="B68" s="59"/>
      <c r="C68" s="93" t="s">
        <v>325</v>
      </c>
      <c r="D68" s="64"/>
      <c r="E68" s="64"/>
      <c r="F68" s="64"/>
      <c r="G68" s="39">
        <f t="shared" si="0"/>
        <v>0</v>
      </c>
      <c r="H68" s="86">
        <f t="shared" si="1"/>
        <v>0</v>
      </c>
      <c r="I68" s="57">
        <f t="shared" si="2"/>
        <v>0</v>
      </c>
      <c r="J68" s="57">
        <f t="shared" si="3"/>
        <v>0</v>
      </c>
      <c r="K68" s="57">
        <f t="shared" si="4"/>
        <v>0</v>
      </c>
    </row>
    <row r="69" spans="1:11" x14ac:dyDescent="0.2">
      <c r="A69" s="54">
        <v>48</v>
      </c>
      <c r="B69" s="59"/>
      <c r="C69" s="93" t="s">
        <v>326</v>
      </c>
      <c r="D69" s="64"/>
      <c r="E69" s="64"/>
      <c r="F69" s="64"/>
      <c r="G69" s="39">
        <f t="shared" si="0"/>
        <v>0</v>
      </c>
      <c r="H69" s="86">
        <f t="shared" si="1"/>
        <v>0</v>
      </c>
      <c r="I69" s="57">
        <f t="shared" si="2"/>
        <v>0</v>
      </c>
      <c r="J69" s="57">
        <f t="shared" si="3"/>
        <v>0</v>
      </c>
      <c r="K69" s="57">
        <f t="shared" si="4"/>
        <v>0</v>
      </c>
    </row>
    <row r="70" spans="1:11" x14ac:dyDescent="0.2">
      <c r="A70" s="54">
        <v>49</v>
      </c>
      <c r="B70" s="59"/>
      <c r="C70" s="93" t="s">
        <v>277</v>
      </c>
      <c r="D70" s="64"/>
      <c r="E70" s="64"/>
      <c r="F70" s="64"/>
      <c r="G70" s="39">
        <f t="shared" si="0"/>
        <v>0</v>
      </c>
      <c r="H70" s="86">
        <f t="shared" si="1"/>
        <v>0</v>
      </c>
      <c r="I70" s="57">
        <f t="shared" si="2"/>
        <v>0</v>
      </c>
      <c r="J70" s="57">
        <f t="shared" si="3"/>
        <v>0</v>
      </c>
      <c r="K70" s="57">
        <f t="shared" si="4"/>
        <v>0</v>
      </c>
    </row>
    <row r="71" spans="1:11" x14ac:dyDescent="0.2">
      <c r="A71" s="54">
        <v>50</v>
      </c>
      <c r="B71" s="59"/>
      <c r="C71" s="93" t="s">
        <v>327</v>
      </c>
      <c r="D71" s="64"/>
      <c r="E71" s="64"/>
      <c r="F71" s="64"/>
      <c r="G71" s="39">
        <f t="shared" si="0"/>
        <v>0</v>
      </c>
      <c r="H71" s="86">
        <f t="shared" si="1"/>
        <v>0</v>
      </c>
      <c r="I71" s="57">
        <f t="shared" si="2"/>
        <v>0</v>
      </c>
      <c r="J71" s="57">
        <f t="shared" si="3"/>
        <v>0</v>
      </c>
      <c r="K71" s="57">
        <f t="shared" si="4"/>
        <v>0</v>
      </c>
    </row>
    <row r="72" spans="1:11" x14ac:dyDescent="0.2">
      <c r="A72" s="54">
        <v>51</v>
      </c>
      <c r="B72" s="59"/>
      <c r="C72" s="93" t="s">
        <v>328</v>
      </c>
      <c r="D72" s="64"/>
      <c r="E72" s="64"/>
      <c r="F72" s="64"/>
      <c r="G72" s="39">
        <f t="shared" si="0"/>
        <v>0</v>
      </c>
      <c r="H72" s="86">
        <f t="shared" si="1"/>
        <v>0</v>
      </c>
      <c r="I72" s="57">
        <f t="shared" si="2"/>
        <v>0</v>
      </c>
      <c r="J72" s="57">
        <f t="shared" si="3"/>
        <v>0</v>
      </c>
      <c r="K72" s="57">
        <f t="shared" si="4"/>
        <v>0</v>
      </c>
    </row>
    <row r="73" spans="1:11" x14ac:dyDescent="0.2">
      <c r="A73" s="54">
        <v>52</v>
      </c>
      <c r="B73" s="59"/>
      <c r="C73" s="93" t="s">
        <v>329</v>
      </c>
      <c r="D73" s="64"/>
      <c r="E73" s="64"/>
      <c r="F73" s="64"/>
      <c r="G73" s="39">
        <f t="shared" si="0"/>
        <v>0</v>
      </c>
      <c r="H73" s="86">
        <f t="shared" si="1"/>
        <v>0</v>
      </c>
      <c r="I73" s="57">
        <f t="shared" si="2"/>
        <v>0</v>
      </c>
      <c r="J73" s="57">
        <f t="shared" si="3"/>
        <v>0</v>
      </c>
      <c r="K73" s="57">
        <f t="shared" si="4"/>
        <v>0</v>
      </c>
    </row>
    <row r="74" spans="1:11" x14ac:dyDescent="0.2">
      <c r="A74" s="54">
        <v>53</v>
      </c>
      <c r="B74" s="59"/>
      <c r="C74" s="93" t="s">
        <v>280</v>
      </c>
      <c r="D74" s="64"/>
      <c r="E74" s="64"/>
      <c r="F74" s="64"/>
      <c r="G74" s="39">
        <f t="shared" si="0"/>
        <v>0</v>
      </c>
      <c r="H74" s="86">
        <f t="shared" si="1"/>
        <v>0</v>
      </c>
      <c r="I74" s="57">
        <f t="shared" si="2"/>
        <v>0</v>
      </c>
      <c r="J74" s="57">
        <f t="shared" si="3"/>
        <v>0</v>
      </c>
      <c r="K74" s="57">
        <f t="shared" si="4"/>
        <v>0</v>
      </c>
    </row>
    <row r="75" spans="1:11" x14ac:dyDescent="0.2">
      <c r="A75" s="54">
        <v>54</v>
      </c>
      <c r="B75" s="59"/>
      <c r="C75" s="93" t="s">
        <v>330</v>
      </c>
      <c r="D75" s="64"/>
      <c r="E75" s="64"/>
      <c r="F75" s="64"/>
      <c r="G75" s="39">
        <f t="shared" si="0"/>
        <v>0</v>
      </c>
      <c r="H75" s="86">
        <f t="shared" si="1"/>
        <v>0</v>
      </c>
      <c r="I75" s="57">
        <f t="shared" si="2"/>
        <v>0</v>
      </c>
      <c r="J75" s="57">
        <f t="shared" si="3"/>
        <v>0</v>
      </c>
      <c r="K75" s="57">
        <f t="shared" si="4"/>
        <v>0</v>
      </c>
    </row>
    <row r="76" spans="1:11" x14ac:dyDescent="0.2">
      <c r="A76" s="54">
        <v>55</v>
      </c>
      <c r="B76" s="59"/>
      <c r="C76" s="93" t="s">
        <v>331</v>
      </c>
      <c r="D76" s="64"/>
      <c r="E76" s="64"/>
      <c r="F76" s="64"/>
      <c r="G76" s="39">
        <f t="shared" si="0"/>
        <v>0</v>
      </c>
      <c r="H76" s="86">
        <f t="shared" si="1"/>
        <v>0</v>
      </c>
      <c r="I76" s="57">
        <f t="shared" si="2"/>
        <v>0</v>
      </c>
      <c r="J76" s="57">
        <f t="shared" si="3"/>
        <v>0</v>
      </c>
      <c r="K76" s="57">
        <f t="shared" si="4"/>
        <v>0</v>
      </c>
    </row>
    <row r="77" spans="1:11" x14ac:dyDescent="0.2">
      <c r="A77" s="54">
        <v>56</v>
      </c>
      <c r="B77" s="59"/>
      <c r="C77" s="93" t="s">
        <v>332</v>
      </c>
      <c r="D77" s="64"/>
      <c r="E77" s="64"/>
      <c r="F77" s="64"/>
      <c r="G77" s="39">
        <f t="shared" si="0"/>
        <v>0</v>
      </c>
      <c r="H77" s="86">
        <f t="shared" si="1"/>
        <v>0</v>
      </c>
      <c r="I77" s="57">
        <f t="shared" si="2"/>
        <v>0</v>
      </c>
      <c r="J77" s="57">
        <f t="shared" si="3"/>
        <v>0</v>
      </c>
      <c r="K77" s="57">
        <f t="shared" si="4"/>
        <v>0</v>
      </c>
    </row>
    <row r="78" spans="1:11" x14ac:dyDescent="0.2">
      <c r="A78" s="54">
        <v>57</v>
      </c>
      <c r="B78" s="59"/>
      <c r="C78" s="93" t="s">
        <v>333</v>
      </c>
      <c r="D78" s="64"/>
      <c r="E78" s="64"/>
      <c r="F78" s="64"/>
      <c r="G78" s="39">
        <f t="shared" si="0"/>
        <v>0</v>
      </c>
      <c r="H78" s="86">
        <f t="shared" si="1"/>
        <v>0</v>
      </c>
      <c r="I78" s="57">
        <f t="shared" si="2"/>
        <v>0</v>
      </c>
      <c r="J78" s="57">
        <f t="shared" si="3"/>
        <v>0</v>
      </c>
      <c r="K78" s="57">
        <f t="shared" si="4"/>
        <v>0</v>
      </c>
    </row>
    <row r="79" spans="1:11" x14ac:dyDescent="0.2">
      <c r="A79" s="54">
        <v>58</v>
      </c>
      <c r="B79" s="59"/>
      <c r="C79" s="93" t="s">
        <v>334</v>
      </c>
      <c r="D79" s="64"/>
      <c r="E79" s="64"/>
      <c r="F79" s="64"/>
      <c r="G79" s="39">
        <f t="shared" si="0"/>
        <v>0</v>
      </c>
      <c r="H79" s="86">
        <f t="shared" si="1"/>
        <v>0</v>
      </c>
      <c r="I79" s="57">
        <f t="shared" si="2"/>
        <v>0</v>
      </c>
      <c r="J79" s="57">
        <f t="shared" si="3"/>
        <v>0</v>
      </c>
      <c r="K79" s="57">
        <f t="shared" si="4"/>
        <v>0</v>
      </c>
    </row>
    <row r="80" spans="1:11" x14ac:dyDescent="0.2">
      <c r="A80" s="54">
        <v>59</v>
      </c>
      <c r="B80" s="59"/>
      <c r="C80" s="93" t="s">
        <v>120</v>
      </c>
      <c r="D80" s="64"/>
      <c r="E80" s="64"/>
      <c r="F80" s="64"/>
      <c r="G80" s="39">
        <f t="shared" ref="G80:G105" si="5">IF(D80-F80&gt;=0,D80-F80,0)</f>
        <v>0</v>
      </c>
      <c r="H80" s="86">
        <f t="shared" ref="H80:H105" si="6">ROUND(G80*E80, 0)</f>
        <v>0</v>
      </c>
      <c r="I80" s="57">
        <f t="shared" si="2"/>
        <v>0</v>
      </c>
      <c r="J80" s="57">
        <f t="shared" si="3"/>
        <v>0</v>
      </c>
      <c r="K80" s="57">
        <f t="shared" ref="K80:K105" si="7">ROUND(J80-I80, 2)</f>
        <v>0</v>
      </c>
    </row>
    <row r="81" spans="1:11" x14ac:dyDescent="0.2">
      <c r="A81" s="54">
        <v>60</v>
      </c>
      <c r="B81" s="59"/>
      <c r="C81" s="93" t="s">
        <v>335</v>
      </c>
      <c r="D81" s="64"/>
      <c r="E81" s="64"/>
      <c r="F81" s="64"/>
      <c r="G81" s="39">
        <f t="shared" si="5"/>
        <v>0</v>
      </c>
      <c r="H81" s="86">
        <f t="shared" si="6"/>
        <v>0</v>
      </c>
      <c r="I81" s="57">
        <f t="shared" si="2"/>
        <v>0</v>
      </c>
      <c r="J81" s="57">
        <f t="shared" si="3"/>
        <v>0</v>
      </c>
      <c r="K81" s="57">
        <f t="shared" si="7"/>
        <v>0</v>
      </c>
    </row>
    <row r="82" spans="1:11" x14ac:dyDescent="0.2">
      <c r="A82" s="54">
        <v>61</v>
      </c>
      <c r="B82" s="59"/>
      <c r="C82" s="93" t="s">
        <v>336</v>
      </c>
      <c r="D82" s="64"/>
      <c r="E82" s="64"/>
      <c r="F82" s="64"/>
      <c r="G82" s="39">
        <f t="shared" si="5"/>
        <v>0</v>
      </c>
      <c r="H82" s="86">
        <f t="shared" si="6"/>
        <v>0</v>
      </c>
      <c r="I82" s="57">
        <f t="shared" si="2"/>
        <v>0</v>
      </c>
      <c r="J82" s="57">
        <f t="shared" si="3"/>
        <v>0</v>
      </c>
      <c r="K82" s="57">
        <f t="shared" si="7"/>
        <v>0</v>
      </c>
    </row>
    <row r="83" spans="1:11" x14ac:dyDescent="0.2">
      <c r="A83" s="54">
        <v>62</v>
      </c>
      <c r="B83" s="59"/>
      <c r="C83" s="93" t="s">
        <v>337</v>
      </c>
      <c r="D83" s="64"/>
      <c r="E83" s="64"/>
      <c r="F83" s="64"/>
      <c r="G83" s="39">
        <f t="shared" si="5"/>
        <v>0</v>
      </c>
      <c r="H83" s="86">
        <f t="shared" si="6"/>
        <v>0</v>
      </c>
      <c r="I83" s="57">
        <f t="shared" si="2"/>
        <v>0</v>
      </c>
      <c r="J83" s="57">
        <f t="shared" si="3"/>
        <v>0</v>
      </c>
      <c r="K83" s="57">
        <f t="shared" si="7"/>
        <v>0</v>
      </c>
    </row>
    <row r="84" spans="1:11" x14ac:dyDescent="0.2">
      <c r="A84" s="54">
        <v>63</v>
      </c>
      <c r="B84" s="59"/>
      <c r="C84" s="93" t="s">
        <v>338</v>
      </c>
      <c r="D84" s="64"/>
      <c r="E84" s="64"/>
      <c r="F84" s="64"/>
      <c r="G84" s="39">
        <f t="shared" si="5"/>
        <v>0</v>
      </c>
      <c r="H84" s="86">
        <f t="shared" si="6"/>
        <v>0</v>
      </c>
      <c r="I84" s="57">
        <f t="shared" si="2"/>
        <v>0</v>
      </c>
      <c r="J84" s="57">
        <f t="shared" si="3"/>
        <v>0</v>
      </c>
      <c r="K84" s="57">
        <f t="shared" si="7"/>
        <v>0</v>
      </c>
    </row>
    <row r="85" spans="1:11" x14ac:dyDescent="0.2">
      <c r="A85" s="54">
        <v>64</v>
      </c>
      <c r="B85" s="59"/>
      <c r="C85" s="93" t="s">
        <v>107</v>
      </c>
      <c r="D85" s="64"/>
      <c r="E85" s="64"/>
      <c r="F85" s="64"/>
      <c r="G85" s="39">
        <f t="shared" si="5"/>
        <v>0</v>
      </c>
      <c r="H85" s="86">
        <f t="shared" si="6"/>
        <v>0</v>
      </c>
      <c r="I85" s="57">
        <f t="shared" si="2"/>
        <v>0</v>
      </c>
      <c r="J85" s="57">
        <f t="shared" si="3"/>
        <v>0</v>
      </c>
      <c r="K85" s="57">
        <f t="shared" si="7"/>
        <v>0</v>
      </c>
    </row>
    <row r="86" spans="1:11" x14ac:dyDescent="0.2">
      <c r="A86" s="54">
        <v>65</v>
      </c>
      <c r="B86" s="59"/>
      <c r="C86" s="93" t="s">
        <v>339</v>
      </c>
      <c r="D86" s="64"/>
      <c r="E86" s="64"/>
      <c r="F86" s="64"/>
      <c r="G86" s="39">
        <f t="shared" si="5"/>
        <v>0</v>
      </c>
      <c r="H86" s="86">
        <f t="shared" si="6"/>
        <v>0</v>
      </c>
      <c r="I86" s="57">
        <f t="shared" si="2"/>
        <v>0</v>
      </c>
      <c r="J86" s="57">
        <f t="shared" si="3"/>
        <v>0</v>
      </c>
      <c r="K86" s="57">
        <f t="shared" si="7"/>
        <v>0</v>
      </c>
    </row>
    <row r="87" spans="1:11" x14ac:dyDescent="0.2">
      <c r="A87" s="54">
        <v>66</v>
      </c>
      <c r="B87" s="59"/>
      <c r="C87" s="93" t="s">
        <v>340</v>
      </c>
      <c r="D87" s="64"/>
      <c r="E87" s="64"/>
      <c r="F87" s="64"/>
      <c r="G87" s="39">
        <f t="shared" si="5"/>
        <v>0</v>
      </c>
      <c r="H87" s="86">
        <f t="shared" si="6"/>
        <v>0</v>
      </c>
      <c r="I87" s="57">
        <f t="shared" ref="I87:I105" si="8">ROUND(62/1000*H87, 2)</f>
        <v>0</v>
      </c>
      <c r="J87" s="57">
        <f t="shared" ref="J87:J105" si="9">ROUND(66/1000*H87, 2)</f>
        <v>0</v>
      </c>
      <c r="K87" s="57">
        <f t="shared" si="7"/>
        <v>0</v>
      </c>
    </row>
    <row r="88" spans="1:11" x14ac:dyDescent="0.2">
      <c r="A88" s="54">
        <v>67</v>
      </c>
      <c r="B88" s="59"/>
      <c r="C88" s="93" t="s">
        <v>341</v>
      </c>
      <c r="D88" s="64"/>
      <c r="E88" s="64"/>
      <c r="F88" s="64"/>
      <c r="G88" s="39">
        <f t="shared" si="5"/>
        <v>0</v>
      </c>
      <c r="H88" s="86">
        <f t="shared" si="6"/>
        <v>0</v>
      </c>
      <c r="I88" s="57">
        <f t="shared" si="8"/>
        <v>0</v>
      </c>
      <c r="J88" s="57">
        <f t="shared" si="9"/>
        <v>0</v>
      </c>
      <c r="K88" s="57">
        <f t="shared" si="7"/>
        <v>0</v>
      </c>
    </row>
    <row r="89" spans="1:11" x14ac:dyDescent="0.2">
      <c r="A89" s="54">
        <v>68</v>
      </c>
      <c r="B89" s="59"/>
      <c r="C89" s="93" t="s">
        <v>342</v>
      </c>
      <c r="D89" s="64"/>
      <c r="E89" s="64"/>
      <c r="F89" s="64"/>
      <c r="G89" s="39">
        <f t="shared" si="5"/>
        <v>0</v>
      </c>
      <c r="H89" s="86">
        <f t="shared" si="6"/>
        <v>0</v>
      </c>
      <c r="I89" s="57">
        <f t="shared" si="8"/>
        <v>0</v>
      </c>
      <c r="J89" s="57">
        <f t="shared" si="9"/>
        <v>0</v>
      </c>
      <c r="K89" s="57">
        <f t="shared" si="7"/>
        <v>0</v>
      </c>
    </row>
    <row r="90" spans="1:11" x14ac:dyDescent="0.2">
      <c r="A90" s="54">
        <v>69</v>
      </c>
      <c r="B90" s="59"/>
      <c r="C90" s="93" t="s">
        <v>343</v>
      </c>
      <c r="D90" s="64"/>
      <c r="E90" s="64"/>
      <c r="F90" s="64"/>
      <c r="G90" s="39">
        <f t="shared" si="5"/>
        <v>0</v>
      </c>
      <c r="H90" s="86">
        <f t="shared" si="6"/>
        <v>0</v>
      </c>
      <c r="I90" s="57">
        <f t="shared" si="8"/>
        <v>0</v>
      </c>
      <c r="J90" s="57">
        <f t="shared" si="9"/>
        <v>0</v>
      </c>
      <c r="K90" s="57">
        <f t="shared" si="7"/>
        <v>0</v>
      </c>
    </row>
    <row r="91" spans="1:11" x14ac:dyDescent="0.2">
      <c r="A91" s="54">
        <v>70</v>
      </c>
      <c r="B91" s="59"/>
      <c r="C91" s="93" t="s">
        <v>344</v>
      </c>
      <c r="D91" s="64"/>
      <c r="E91" s="64"/>
      <c r="F91" s="64"/>
      <c r="G91" s="39">
        <f t="shared" si="5"/>
        <v>0</v>
      </c>
      <c r="H91" s="86">
        <f t="shared" si="6"/>
        <v>0</v>
      </c>
      <c r="I91" s="57">
        <f t="shared" si="8"/>
        <v>0</v>
      </c>
      <c r="J91" s="57">
        <f t="shared" si="9"/>
        <v>0</v>
      </c>
      <c r="K91" s="57">
        <f t="shared" si="7"/>
        <v>0</v>
      </c>
    </row>
    <row r="92" spans="1:11" x14ac:dyDescent="0.2">
      <c r="A92" s="54">
        <v>71</v>
      </c>
      <c r="B92" s="59"/>
      <c r="C92" s="93" t="s">
        <v>345</v>
      </c>
      <c r="D92" s="64"/>
      <c r="E92" s="64"/>
      <c r="F92" s="64"/>
      <c r="G92" s="39">
        <f t="shared" si="5"/>
        <v>0</v>
      </c>
      <c r="H92" s="86">
        <f t="shared" si="6"/>
        <v>0</v>
      </c>
      <c r="I92" s="57">
        <f t="shared" si="8"/>
        <v>0</v>
      </c>
      <c r="J92" s="57">
        <f t="shared" si="9"/>
        <v>0</v>
      </c>
      <c r="K92" s="57">
        <f t="shared" si="7"/>
        <v>0</v>
      </c>
    </row>
    <row r="93" spans="1:11" x14ac:dyDescent="0.2">
      <c r="A93" s="54">
        <v>72</v>
      </c>
      <c r="B93" s="59"/>
      <c r="C93" s="93" t="s">
        <v>121</v>
      </c>
      <c r="D93" s="64"/>
      <c r="E93" s="64"/>
      <c r="F93" s="64"/>
      <c r="G93" s="39">
        <f t="shared" si="5"/>
        <v>0</v>
      </c>
      <c r="H93" s="86">
        <f t="shared" si="6"/>
        <v>0</v>
      </c>
      <c r="I93" s="57">
        <f t="shared" si="8"/>
        <v>0</v>
      </c>
      <c r="J93" s="57">
        <f t="shared" si="9"/>
        <v>0</v>
      </c>
      <c r="K93" s="57">
        <f t="shared" si="7"/>
        <v>0</v>
      </c>
    </row>
    <row r="94" spans="1:11" x14ac:dyDescent="0.2">
      <c r="A94" s="54">
        <v>73</v>
      </c>
      <c r="B94" s="59"/>
      <c r="C94" s="93" t="s">
        <v>42</v>
      </c>
      <c r="D94" s="64"/>
      <c r="E94" s="64"/>
      <c r="F94" s="64"/>
      <c r="G94" s="39">
        <f t="shared" si="5"/>
        <v>0</v>
      </c>
      <c r="H94" s="86">
        <f t="shared" si="6"/>
        <v>0</v>
      </c>
      <c r="I94" s="57">
        <f t="shared" si="8"/>
        <v>0</v>
      </c>
      <c r="J94" s="57">
        <f t="shared" si="9"/>
        <v>0</v>
      </c>
      <c r="K94" s="57">
        <f t="shared" si="7"/>
        <v>0</v>
      </c>
    </row>
    <row r="95" spans="1:11" x14ac:dyDescent="0.2">
      <c r="A95" s="54">
        <v>74</v>
      </c>
      <c r="B95" s="59"/>
      <c r="C95" s="93" t="s">
        <v>346</v>
      </c>
      <c r="D95" s="64"/>
      <c r="E95" s="64"/>
      <c r="F95" s="64"/>
      <c r="G95" s="39">
        <f t="shared" si="5"/>
        <v>0</v>
      </c>
      <c r="H95" s="86">
        <f t="shared" si="6"/>
        <v>0</v>
      </c>
      <c r="I95" s="57">
        <f t="shared" si="8"/>
        <v>0</v>
      </c>
      <c r="J95" s="57">
        <f t="shared" si="9"/>
        <v>0</v>
      </c>
      <c r="K95" s="57">
        <f t="shared" si="7"/>
        <v>0</v>
      </c>
    </row>
    <row r="96" spans="1:11" x14ac:dyDescent="0.2">
      <c r="A96" s="54">
        <v>75</v>
      </c>
      <c r="B96" s="59"/>
      <c r="C96" s="93" t="s">
        <v>122</v>
      </c>
      <c r="D96" s="64"/>
      <c r="E96" s="64"/>
      <c r="F96" s="64"/>
      <c r="G96" s="39">
        <f t="shared" si="5"/>
        <v>0</v>
      </c>
      <c r="H96" s="86">
        <f t="shared" si="6"/>
        <v>0</v>
      </c>
      <c r="I96" s="57">
        <f t="shared" si="8"/>
        <v>0</v>
      </c>
      <c r="J96" s="57">
        <f t="shared" si="9"/>
        <v>0</v>
      </c>
      <c r="K96" s="57">
        <f t="shared" si="7"/>
        <v>0</v>
      </c>
    </row>
    <row r="97" spans="1:13" x14ac:dyDescent="0.2">
      <c r="A97" s="54">
        <v>76</v>
      </c>
      <c r="B97" s="59"/>
      <c r="C97" s="93" t="s">
        <v>288</v>
      </c>
      <c r="D97" s="64"/>
      <c r="E97" s="64"/>
      <c r="F97" s="64"/>
      <c r="G97" s="39">
        <f t="shared" si="5"/>
        <v>0</v>
      </c>
      <c r="H97" s="86">
        <f t="shared" si="6"/>
        <v>0</v>
      </c>
      <c r="I97" s="57">
        <f t="shared" si="8"/>
        <v>0</v>
      </c>
      <c r="J97" s="57">
        <f t="shared" si="9"/>
        <v>0</v>
      </c>
      <c r="K97" s="57">
        <f t="shared" si="7"/>
        <v>0</v>
      </c>
    </row>
    <row r="98" spans="1:13" x14ac:dyDescent="0.2">
      <c r="A98" s="54">
        <v>77</v>
      </c>
      <c r="B98" s="59"/>
      <c r="C98" s="93" t="s">
        <v>347</v>
      </c>
      <c r="D98" s="64"/>
      <c r="E98" s="64"/>
      <c r="F98" s="64"/>
      <c r="G98" s="39">
        <f t="shared" si="5"/>
        <v>0</v>
      </c>
      <c r="H98" s="86">
        <f t="shared" si="6"/>
        <v>0</v>
      </c>
      <c r="I98" s="57">
        <f t="shared" si="8"/>
        <v>0</v>
      </c>
      <c r="J98" s="57">
        <f t="shared" si="9"/>
        <v>0</v>
      </c>
      <c r="K98" s="57">
        <f t="shared" si="7"/>
        <v>0</v>
      </c>
    </row>
    <row r="99" spans="1:13" x14ac:dyDescent="0.2">
      <c r="A99" s="54">
        <v>78</v>
      </c>
      <c r="B99" s="59"/>
      <c r="C99" s="93" t="s">
        <v>348</v>
      </c>
      <c r="D99" s="64"/>
      <c r="E99" s="64"/>
      <c r="F99" s="64"/>
      <c r="G99" s="39">
        <f t="shared" si="5"/>
        <v>0</v>
      </c>
      <c r="H99" s="86">
        <f t="shared" si="6"/>
        <v>0</v>
      </c>
      <c r="I99" s="57">
        <f t="shared" si="8"/>
        <v>0</v>
      </c>
      <c r="J99" s="57">
        <f t="shared" si="9"/>
        <v>0</v>
      </c>
      <c r="K99" s="57">
        <f t="shared" si="7"/>
        <v>0</v>
      </c>
    </row>
    <row r="100" spans="1:13" x14ac:dyDescent="0.2">
      <c r="A100" s="54">
        <v>79</v>
      </c>
      <c r="B100" s="59"/>
      <c r="C100" s="93" t="s">
        <v>349</v>
      </c>
      <c r="D100" s="64"/>
      <c r="E100" s="64"/>
      <c r="F100" s="64"/>
      <c r="G100" s="39">
        <f t="shared" si="5"/>
        <v>0</v>
      </c>
      <c r="H100" s="86">
        <f t="shared" si="6"/>
        <v>0</v>
      </c>
      <c r="I100" s="57">
        <f t="shared" si="8"/>
        <v>0</v>
      </c>
      <c r="J100" s="57">
        <f t="shared" si="9"/>
        <v>0</v>
      </c>
      <c r="K100" s="57">
        <f t="shared" si="7"/>
        <v>0</v>
      </c>
    </row>
    <row r="101" spans="1:13" x14ac:dyDescent="0.2">
      <c r="A101" s="54">
        <v>80</v>
      </c>
      <c r="B101" s="59"/>
      <c r="C101" s="93" t="s">
        <v>350</v>
      </c>
      <c r="D101" s="64"/>
      <c r="E101" s="64"/>
      <c r="F101" s="64"/>
      <c r="G101" s="39">
        <f t="shared" si="5"/>
        <v>0</v>
      </c>
      <c r="H101" s="86">
        <f t="shared" si="6"/>
        <v>0</v>
      </c>
      <c r="I101" s="57">
        <f t="shared" si="8"/>
        <v>0</v>
      </c>
      <c r="J101" s="57">
        <f t="shared" si="9"/>
        <v>0</v>
      </c>
      <c r="K101" s="57">
        <f t="shared" si="7"/>
        <v>0</v>
      </c>
    </row>
    <row r="102" spans="1:13" x14ac:dyDescent="0.2">
      <c r="A102" s="54">
        <v>81</v>
      </c>
      <c r="B102" s="59"/>
      <c r="C102" s="93" t="s">
        <v>289</v>
      </c>
      <c r="D102" s="64"/>
      <c r="E102" s="64"/>
      <c r="F102" s="64"/>
      <c r="G102" s="39">
        <f t="shared" si="5"/>
        <v>0</v>
      </c>
      <c r="H102" s="86">
        <f t="shared" si="6"/>
        <v>0</v>
      </c>
      <c r="I102" s="57">
        <f t="shared" si="8"/>
        <v>0</v>
      </c>
      <c r="J102" s="57">
        <f t="shared" si="9"/>
        <v>0</v>
      </c>
      <c r="K102" s="57">
        <f t="shared" si="7"/>
        <v>0</v>
      </c>
    </row>
    <row r="103" spans="1:13" x14ac:dyDescent="0.2">
      <c r="A103" s="54">
        <v>82</v>
      </c>
      <c r="B103" s="59"/>
      <c r="C103" s="93" t="s">
        <v>123</v>
      </c>
      <c r="D103" s="64"/>
      <c r="E103" s="64"/>
      <c r="F103" s="64"/>
      <c r="G103" s="39">
        <f t="shared" si="5"/>
        <v>0</v>
      </c>
      <c r="H103" s="86">
        <f t="shared" si="6"/>
        <v>0</v>
      </c>
      <c r="I103" s="57">
        <f t="shared" si="8"/>
        <v>0</v>
      </c>
      <c r="J103" s="57">
        <f t="shared" si="9"/>
        <v>0</v>
      </c>
      <c r="K103" s="57">
        <f t="shared" si="7"/>
        <v>0</v>
      </c>
    </row>
    <row r="104" spans="1:13" x14ac:dyDescent="0.2">
      <c r="A104" s="54">
        <v>83</v>
      </c>
      <c r="B104" s="59"/>
      <c r="C104" s="93" t="s">
        <v>256</v>
      </c>
      <c r="D104" s="64"/>
      <c r="E104" s="64"/>
      <c r="F104" s="64"/>
      <c r="G104" s="39">
        <f t="shared" si="5"/>
        <v>0</v>
      </c>
      <c r="H104" s="86">
        <f t="shared" si="6"/>
        <v>0</v>
      </c>
      <c r="I104" s="57">
        <f t="shared" si="8"/>
        <v>0</v>
      </c>
      <c r="J104" s="57">
        <f t="shared" si="9"/>
        <v>0</v>
      </c>
      <c r="K104" s="57">
        <f t="shared" si="7"/>
        <v>0</v>
      </c>
    </row>
    <row r="105" spans="1:13" ht="13.5" thickBot="1" x14ac:dyDescent="0.25">
      <c r="A105" s="54">
        <v>84</v>
      </c>
      <c r="B105" s="59"/>
      <c r="C105" s="93" t="s">
        <v>351</v>
      </c>
      <c r="D105" s="64"/>
      <c r="E105" s="64"/>
      <c r="F105" s="64"/>
      <c r="G105" s="39">
        <f t="shared" si="5"/>
        <v>0</v>
      </c>
      <c r="H105" s="86">
        <f t="shared" si="6"/>
        <v>0</v>
      </c>
      <c r="I105" s="57">
        <f t="shared" si="8"/>
        <v>0</v>
      </c>
      <c r="J105" s="57">
        <f t="shared" si="9"/>
        <v>0</v>
      </c>
      <c r="K105" s="57">
        <f t="shared" si="7"/>
        <v>0</v>
      </c>
    </row>
    <row r="106" spans="1:13" ht="13.5" thickBot="1" x14ac:dyDescent="0.25">
      <c r="A106" s="151" t="s">
        <v>45</v>
      </c>
      <c r="B106" s="152"/>
      <c r="C106" s="153"/>
      <c r="D106" s="103">
        <f>SUM(D22:D105)</f>
        <v>0</v>
      </c>
      <c r="E106" s="48" t="s">
        <v>20</v>
      </c>
      <c r="F106" s="48">
        <f t="shared" ref="F106:K106" si="10">SUM(F22:F105)</f>
        <v>0</v>
      </c>
      <c r="G106" s="80">
        <f t="shared" si="10"/>
        <v>0</v>
      </c>
      <c r="H106" s="80">
        <f t="shared" si="10"/>
        <v>0</v>
      </c>
      <c r="I106" s="89">
        <f t="shared" si="10"/>
        <v>0</v>
      </c>
      <c r="J106" s="89">
        <f t="shared" si="10"/>
        <v>0</v>
      </c>
      <c r="K106" s="89">
        <f t="shared" si="10"/>
        <v>0</v>
      </c>
    </row>
    <row r="107" spans="1:13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1:13" ht="15.75" x14ac:dyDescent="0.25">
      <c r="A108" s="165" t="s">
        <v>21</v>
      </c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3"/>
      <c r="M108" s="34"/>
    </row>
    <row r="109" spans="1:13" ht="15.75" x14ac:dyDescent="0.25">
      <c r="A109" s="165" t="s">
        <v>22</v>
      </c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M109" s="34"/>
    </row>
    <row r="110" spans="1:13" ht="15.75" x14ac:dyDescent="0.25">
      <c r="A110" s="150"/>
      <c r="B110" s="150"/>
      <c r="C110" s="150"/>
      <c r="D110" s="150"/>
      <c r="E110" s="8"/>
      <c r="F110" s="8"/>
      <c r="G110" s="8"/>
      <c r="H110" s="8"/>
      <c r="I110" s="8"/>
      <c r="J110" s="8"/>
      <c r="K110" s="8"/>
      <c r="M110" s="1"/>
    </row>
    <row r="111" spans="1:13" x14ac:dyDescent="0.2">
      <c r="A111" s="148" t="s">
        <v>23</v>
      </c>
      <c r="B111" s="148"/>
      <c r="C111" s="148"/>
      <c r="D111" s="148"/>
      <c r="E111" s="154" t="s">
        <v>24</v>
      </c>
      <c r="F111" s="154"/>
      <c r="G111" s="154"/>
      <c r="H111" s="154"/>
      <c r="I111" s="66"/>
      <c r="J111" s="117" t="s">
        <v>25</v>
      </c>
      <c r="K111" s="117"/>
      <c r="M111" s="1"/>
    </row>
    <row r="112" spans="1:13" ht="15.75" x14ac:dyDescent="0.25">
      <c r="A112" s="113" t="s">
        <v>26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M112" s="1"/>
    </row>
    <row r="113" spans="1:13" ht="15.75" x14ac:dyDescent="0.25">
      <c r="A113" s="150"/>
      <c r="B113" s="150"/>
      <c r="C113" s="150"/>
      <c r="D113" s="150"/>
      <c r="E113" s="8"/>
      <c r="F113" s="8"/>
      <c r="G113" s="8"/>
      <c r="H113" s="8"/>
      <c r="I113" s="8"/>
      <c r="J113" s="8"/>
      <c r="K113" s="8"/>
      <c r="M113" s="1"/>
    </row>
    <row r="114" spans="1:13" x14ac:dyDescent="0.2">
      <c r="A114" s="148" t="s">
        <v>23</v>
      </c>
      <c r="B114" s="148"/>
      <c r="C114" s="148"/>
      <c r="D114" s="148"/>
      <c r="E114" s="154" t="s">
        <v>24</v>
      </c>
      <c r="F114" s="154"/>
      <c r="G114" s="154"/>
      <c r="H114" s="154"/>
      <c r="I114" s="66"/>
      <c r="J114" s="117" t="s">
        <v>25</v>
      </c>
      <c r="K114" s="117"/>
      <c r="M114" s="1"/>
    </row>
    <row r="115" spans="1:13" ht="15.75" x14ac:dyDescent="0.25">
      <c r="A115" s="150"/>
      <c r="B115" s="150"/>
      <c r="C115" s="150"/>
      <c r="D115" s="150"/>
      <c r="E115" s="8"/>
      <c r="F115" s="8"/>
      <c r="G115" s="8"/>
      <c r="H115" s="8"/>
      <c r="I115" s="8"/>
      <c r="J115" s="8"/>
      <c r="K115" s="8"/>
      <c r="M115" s="1"/>
    </row>
    <row r="116" spans="1:13" x14ac:dyDescent="0.2">
      <c r="A116" s="148" t="s">
        <v>23</v>
      </c>
      <c r="B116" s="148"/>
      <c r="C116" s="148"/>
      <c r="D116" s="148"/>
      <c r="E116" s="154" t="s">
        <v>24</v>
      </c>
      <c r="F116" s="154"/>
      <c r="G116" s="154"/>
      <c r="H116" s="154"/>
      <c r="I116" s="66"/>
      <c r="J116" s="117" t="s">
        <v>25</v>
      </c>
      <c r="K116" s="117"/>
    </row>
    <row r="117" spans="1:13" ht="15.75" x14ac:dyDescent="0.25">
      <c r="A117" s="150"/>
      <c r="B117" s="150"/>
      <c r="C117" s="150"/>
      <c r="D117" s="150"/>
      <c r="E117" s="8"/>
      <c r="F117" s="8"/>
      <c r="G117" s="8"/>
      <c r="H117" s="8"/>
      <c r="I117" s="8"/>
      <c r="J117" s="8"/>
      <c r="K117" s="8"/>
    </row>
    <row r="118" spans="1:13" x14ac:dyDescent="0.2">
      <c r="A118" s="148" t="s">
        <v>23</v>
      </c>
      <c r="B118" s="148"/>
      <c r="C118" s="148"/>
      <c r="D118" s="148"/>
      <c r="E118" s="154" t="s">
        <v>24</v>
      </c>
      <c r="F118" s="154"/>
      <c r="G118" s="154"/>
      <c r="H118" s="154"/>
      <c r="I118" s="66"/>
      <c r="J118" s="117" t="s">
        <v>25</v>
      </c>
      <c r="K118" s="117"/>
    </row>
  </sheetData>
  <mergeCells count="38">
    <mergeCell ref="A108:K108"/>
    <mergeCell ref="A109:K109"/>
    <mergeCell ref="F16:H16"/>
    <mergeCell ref="F17:H17"/>
    <mergeCell ref="A110:D110"/>
    <mergeCell ref="A113:D113"/>
    <mergeCell ref="A114:D114"/>
    <mergeCell ref="E114:H114"/>
    <mergeCell ref="A111:D111"/>
    <mergeCell ref="E111:H111"/>
    <mergeCell ref="A118:D118"/>
    <mergeCell ref="E118:H118"/>
    <mergeCell ref="A115:D115"/>
    <mergeCell ref="A116:D116"/>
    <mergeCell ref="E116:H116"/>
    <mergeCell ref="A117:D117"/>
    <mergeCell ref="A1:J1"/>
    <mergeCell ref="A106:C106"/>
    <mergeCell ref="F11:J11"/>
    <mergeCell ref="A11:D11"/>
    <mergeCell ref="A12:D12"/>
    <mergeCell ref="F12:J12"/>
    <mergeCell ref="A13:J13"/>
    <mergeCell ref="A14:G14"/>
    <mergeCell ref="A21:F21"/>
    <mergeCell ref="A2:K2"/>
    <mergeCell ref="A3:K3"/>
    <mergeCell ref="L3:M3"/>
    <mergeCell ref="A4:K4"/>
    <mergeCell ref="L4:M4"/>
    <mergeCell ref="A8:K8"/>
    <mergeCell ref="L8:M8"/>
    <mergeCell ref="A5:K5"/>
    <mergeCell ref="L5:M5"/>
    <mergeCell ref="A6:K6"/>
    <mergeCell ref="L6:M6"/>
    <mergeCell ref="A7:K7"/>
    <mergeCell ref="L7:M7"/>
  </mergeCells>
  <conditionalFormatting sqref="G22:K105">
    <cfRule type="cellIs" dxfId="10" priority="6" stopIfTrue="1" operator="equal">
      <formula>0</formula>
    </cfRule>
  </conditionalFormatting>
  <pageMargins left="0.59055118110236227" right="0.48958333333333331" top="0.86458333333333337" bottom="0.78740157480314965" header="0.25" footer="0"/>
  <pageSetup paperSize="9" scale="89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2018.gada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Normal="100" workbookViewId="0">
      <selection activeCell="K8" sqref="K8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24" ht="15.75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"/>
      <c r="L1" s="15"/>
    </row>
    <row r="2" spans="1:24" ht="37.5" customHeight="1" x14ac:dyDescent="0.25">
      <c r="A2" s="129" t="s">
        <v>127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6"/>
      <c r="M2" s="56"/>
    </row>
    <row r="3" spans="1:24" ht="15.75" customHeight="1" x14ac:dyDescent="0.25">
      <c r="A3" s="129" t="s">
        <v>152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4" ht="15.75" x14ac:dyDescent="0.25">
      <c r="A4" s="129" t="s">
        <v>153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P4" s="129"/>
      <c r="Q4" s="129"/>
      <c r="R4" s="129"/>
      <c r="S4" s="129"/>
      <c r="T4" s="129"/>
      <c r="U4" s="129"/>
      <c r="V4" s="129"/>
      <c r="W4" s="129"/>
      <c r="X4" s="129"/>
    </row>
    <row r="5" spans="1:24" ht="15.75" customHeight="1" x14ac:dyDescent="0.25">
      <c r="A5" s="130" t="s">
        <v>154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P5" s="166"/>
      <c r="Q5" s="166"/>
      <c r="R5" s="166"/>
      <c r="S5" s="166"/>
      <c r="T5" s="166"/>
      <c r="U5" s="166"/>
      <c r="V5" s="166"/>
      <c r="W5" s="166"/>
      <c r="X5" s="166"/>
    </row>
    <row r="6" spans="1:24" ht="15.75" x14ac:dyDescent="0.25">
      <c r="A6" s="16"/>
      <c r="B6" s="13"/>
      <c r="C6" s="13"/>
      <c r="D6" s="17"/>
      <c r="E6" s="17"/>
      <c r="F6" s="13"/>
      <c r="G6" s="13"/>
      <c r="H6" s="13"/>
      <c r="I6" s="13"/>
      <c r="J6" s="13"/>
      <c r="K6" s="11"/>
      <c r="L6" s="11"/>
    </row>
    <row r="7" spans="1:24" ht="18.75" x14ac:dyDescent="0.3">
      <c r="A7" s="1"/>
      <c r="B7" s="10"/>
      <c r="C7" s="12"/>
      <c r="D7" s="5"/>
      <c r="E7" s="7"/>
      <c r="F7" s="7"/>
      <c r="G7" s="7"/>
      <c r="H7" s="12"/>
      <c r="I7" s="12"/>
      <c r="J7" s="12"/>
      <c r="K7" s="12"/>
      <c r="L7" s="12"/>
    </row>
    <row r="8" spans="1:24" x14ac:dyDescent="0.2">
      <c r="A8" s="147"/>
      <c r="B8" s="147"/>
      <c r="C8" s="147"/>
      <c r="D8" s="147"/>
      <c r="E8" s="18"/>
      <c r="F8" s="147"/>
      <c r="G8" s="147"/>
      <c r="H8" s="147"/>
      <c r="I8" s="147"/>
      <c r="J8" s="147"/>
      <c r="K8" s="4"/>
      <c r="L8" s="4"/>
    </row>
    <row r="9" spans="1:24" x14ac:dyDescent="0.2">
      <c r="A9" s="148" t="s">
        <v>1</v>
      </c>
      <c r="B9" s="148"/>
      <c r="C9" s="148"/>
      <c r="D9" s="148"/>
      <c r="E9" s="18"/>
      <c r="F9" s="148" t="s">
        <v>2</v>
      </c>
      <c r="G9" s="148"/>
      <c r="H9" s="148"/>
      <c r="I9" s="148"/>
      <c r="J9" s="148"/>
      <c r="K9" s="4"/>
      <c r="L9" s="4"/>
    </row>
    <row r="10" spans="1:24" ht="18.75" x14ac:dyDescent="0.3">
      <c r="A10" s="158" t="s">
        <v>126</v>
      </c>
      <c r="B10" s="158"/>
      <c r="C10" s="158"/>
      <c r="D10" s="158"/>
      <c r="E10" s="158"/>
      <c r="F10" s="158"/>
      <c r="G10" s="158"/>
      <c r="H10" s="158"/>
      <c r="I10" s="158"/>
      <c r="J10" s="158"/>
      <c r="K10" s="2"/>
      <c r="L10" s="2"/>
    </row>
    <row r="11" spans="1:24" ht="18.75" x14ac:dyDescent="0.3">
      <c r="A11" s="134" t="s">
        <v>31</v>
      </c>
      <c r="B11" s="135"/>
      <c r="C11" s="135"/>
      <c r="D11" s="135"/>
      <c r="E11" s="135"/>
      <c r="F11" s="135"/>
      <c r="G11" s="135"/>
      <c r="H11" s="19"/>
      <c r="I11" s="67"/>
      <c r="J11" s="6"/>
      <c r="K11" s="4"/>
      <c r="L11" s="4"/>
    </row>
    <row r="12" spans="1:24" ht="18.75" x14ac:dyDescent="0.3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4"/>
      <c r="L12" s="4"/>
    </row>
    <row r="13" spans="1:24" ht="15.75" customHeight="1" x14ac:dyDescent="0.25">
      <c r="A13" s="3" t="s">
        <v>3</v>
      </c>
      <c r="B13" s="9"/>
      <c r="C13" s="9"/>
      <c r="D13" s="79" t="s">
        <v>4</v>
      </c>
      <c r="E13" s="79"/>
      <c r="F13" s="132"/>
      <c r="G13" s="132"/>
      <c r="H13" s="132"/>
      <c r="I13" s="11"/>
      <c r="J13" s="90"/>
      <c r="K13" s="11"/>
    </row>
    <row r="14" spans="1:24" ht="15.75" customHeight="1" x14ac:dyDescent="0.3">
      <c r="A14" s="1"/>
      <c r="B14" s="10"/>
      <c r="C14" s="14" t="s">
        <v>5</v>
      </c>
      <c r="D14" s="12"/>
      <c r="E14" s="20"/>
      <c r="F14" s="133" t="s">
        <v>6</v>
      </c>
      <c r="G14" s="133"/>
      <c r="H14" s="133"/>
      <c r="I14" s="91" t="s">
        <v>149</v>
      </c>
      <c r="J14" s="91"/>
      <c r="K14" s="91"/>
    </row>
    <row r="15" spans="1:24" ht="15.75" customHeight="1" thickBot="1" x14ac:dyDescent="0.25">
      <c r="A15" s="1"/>
      <c r="B15" s="11"/>
      <c r="C15" s="1"/>
      <c r="D15" s="1"/>
      <c r="E15" s="1"/>
      <c r="F15" s="1"/>
      <c r="G15" s="26"/>
      <c r="H15" s="1"/>
      <c r="I15" s="91" t="s">
        <v>150</v>
      </c>
      <c r="J15" s="92"/>
      <c r="K15" s="92"/>
      <c r="M15" s="27"/>
    </row>
    <row r="16" spans="1:24" ht="150.75" thickBot="1" x14ac:dyDescent="0.25">
      <c r="A16" s="43" t="s">
        <v>7</v>
      </c>
      <c r="B16" s="44" t="s">
        <v>32</v>
      </c>
      <c r="C16" s="45" t="s">
        <v>128</v>
      </c>
      <c r="D16" s="43" t="s">
        <v>67</v>
      </c>
      <c r="E16" s="46" t="s">
        <v>48</v>
      </c>
      <c r="F16" s="46" t="s">
        <v>60</v>
      </c>
      <c r="G16" s="46" t="s">
        <v>87</v>
      </c>
      <c r="H16" s="47" t="s">
        <v>129</v>
      </c>
      <c r="I16" s="46" t="s">
        <v>124</v>
      </c>
      <c r="J16" s="46" t="s">
        <v>125</v>
      </c>
      <c r="K16" s="46" t="s">
        <v>89</v>
      </c>
    </row>
    <row r="17" spans="1:13" ht="15.75" thickBot="1" x14ac:dyDescent="0.25">
      <c r="A17" s="43" t="s">
        <v>8</v>
      </c>
      <c r="B17" s="44" t="s">
        <v>9</v>
      </c>
      <c r="C17" s="45" t="s">
        <v>10</v>
      </c>
      <c r="D17" s="45" t="s">
        <v>11</v>
      </c>
      <c r="E17" s="43" t="s">
        <v>12</v>
      </c>
      <c r="F17" s="46" t="s">
        <v>13</v>
      </c>
      <c r="G17" s="46" t="s">
        <v>14</v>
      </c>
      <c r="H17" s="46" t="s">
        <v>15</v>
      </c>
      <c r="I17" s="68" t="s">
        <v>16</v>
      </c>
      <c r="J17" s="46" t="s">
        <v>17</v>
      </c>
      <c r="K17" s="46" t="s">
        <v>18</v>
      </c>
    </row>
    <row r="18" spans="1:13" ht="13.5" thickBot="1" x14ac:dyDescent="0.25">
      <c r="A18" s="144" t="s">
        <v>19</v>
      </c>
      <c r="B18" s="145"/>
      <c r="C18" s="145"/>
      <c r="D18" s="145"/>
      <c r="E18" s="145"/>
      <c r="F18" s="146"/>
      <c r="G18" s="49" t="s">
        <v>59</v>
      </c>
      <c r="H18" s="50" t="s">
        <v>58</v>
      </c>
      <c r="I18" s="69" t="s">
        <v>146</v>
      </c>
      <c r="J18" s="50" t="s">
        <v>151</v>
      </c>
      <c r="K18" s="49" t="s">
        <v>75</v>
      </c>
    </row>
    <row r="19" spans="1:13" x14ac:dyDescent="0.2">
      <c r="A19" s="53">
        <v>1</v>
      </c>
      <c r="B19" s="60"/>
      <c r="C19" s="94"/>
      <c r="D19" s="64"/>
      <c r="E19" s="64"/>
      <c r="F19" s="64"/>
      <c r="G19" s="39">
        <f t="shared" ref="G19:G24" si="0">IF(D19-F19&gt;=0,D19-F19,0)</f>
        <v>0</v>
      </c>
      <c r="H19" s="86">
        <f t="shared" ref="H19:H24" si="1">ROUND(G19*E19, 0)</f>
        <v>0</v>
      </c>
      <c r="I19" s="57">
        <f>ROUND(62/1000*H19, 2)</f>
        <v>0</v>
      </c>
      <c r="J19" s="57">
        <f>ROUND(66/1000*H19, 2)</f>
        <v>0</v>
      </c>
      <c r="K19" s="57">
        <f t="shared" ref="K19:K24" si="2">ROUND(J19-I19, 2)</f>
        <v>0</v>
      </c>
    </row>
    <row r="20" spans="1:13" x14ac:dyDescent="0.2">
      <c r="A20" s="54">
        <v>2</v>
      </c>
      <c r="B20" s="59"/>
      <c r="C20" s="93"/>
      <c r="D20" s="64"/>
      <c r="E20" s="64"/>
      <c r="F20" s="64"/>
      <c r="G20" s="39">
        <f t="shared" si="0"/>
        <v>0</v>
      </c>
      <c r="H20" s="86">
        <f t="shared" si="1"/>
        <v>0</v>
      </c>
      <c r="I20" s="57">
        <f t="shared" ref="I20:I24" si="3">ROUND(62/1000*H20, 2)</f>
        <v>0</v>
      </c>
      <c r="J20" s="57">
        <f t="shared" ref="J20:J24" si="4">ROUND(66/1000*H20, 2)</f>
        <v>0</v>
      </c>
      <c r="K20" s="57">
        <f t="shared" si="2"/>
        <v>0</v>
      </c>
    </row>
    <row r="21" spans="1:13" x14ac:dyDescent="0.2">
      <c r="A21" s="54">
        <v>3</v>
      </c>
      <c r="B21" s="59"/>
      <c r="C21" s="93"/>
      <c r="D21" s="64"/>
      <c r="E21" s="64"/>
      <c r="F21" s="64"/>
      <c r="G21" s="39">
        <f t="shared" si="0"/>
        <v>0</v>
      </c>
      <c r="H21" s="86">
        <f t="shared" si="1"/>
        <v>0</v>
      </c>
      <c r="I21" s="57">
        <f t="shared" si="3"/>
        <v>0</v>
      </c>
      <c r="J21" s="57">
        <f t="shared" si="4"/>
        <v>0</v>
      </c>
      <c r="K21" s="57">
        <f t="shared" si="2"/>
        <v>0</v>
      </c>
    </row>
    <row r="22" spans="1:13" x14ac:dyDescent="0.2">
      <c r="A22" s="54">
        <v>4</v>
      </c>
      <c r="B22" s="59"/>
      <c r="C22" s="93"/>
      <c r="D22" s="64"/>
      <c r="E22" s="64"/>
      <c r="F22" s="64"/>
      <c r="G22" s="39">
        <f t="shared" si="0"/>
        <v>0</v>
      </c>
      <c r="H22" s="86">
        <f t="shared" si="1"/>
        <v>0</v>
      </c>
      <c r="I22" s="57">
        <f t="shared" si="3"/>
        <v>0</v>
      </c>
      <c r="J22" s="57">
        <f t="shared" si="4"/>
        <v>0</v>
      </c>
      <c r="K22" s="57">
        <f t="shared" si="2"/>
        <v>0</v>
      </c>
    </row>
    <row r="23" spans="1:13" x14ac:dyDescent="0.2">
      <c r="A23" s="54">
        <v>5</v>
      </c>
      <c r="B23" s="59"/>
      <c r="C23" s="93"/>
      <c r="D23" s="64"/>
      <c r="E23" s="64"/>
      <c r="F23" s="64"/>
      <c r="G23" s="39">
        <f t="shared" si="0"/>
        <v>0</v>
      </c>
      <c r="H23" s="86">
        <f t="shared" si="1"/>
        <v>0</v>
      </c>
      <c r="I23" s="57">
        <f t="shared" si="3"/>
        <v>0</v>
      </c>
      <c r="J23" s="57">
        <f t="shared" si="4"/>
        <v>0</v>
      </c>
      <c r="K23" s="57">
        <f t="shared" si="2"/>
        <v>0</v>
      </c>
    </row>
    <row r="24" spans="1:13" ht="13.5" thickBot="1" x14ac:dyDescent="0.25">
      <c r="A24" s="54">
        <v>6</v>
      </c>
      <c r="B24" s="59"/>
      <c r="C24" s="93"/>
      <c r="D24" s="64"/>
      <c r="E24" s="64"/>
      <c r="F24" s="64"/>
      <c r="G24" s="39">
        <f t="shared" si="0"/>
        <v>0</v>
      </c>
      <c r="H24" s="86">
        <f t="shared" si="1"/>
        <v>0</v>
      </c>
      <c r="I24" s="57">
        <f t="shared" si="3"/>
        <v>0</v>
      </c>
      <c r="J24" s="57">
        <f t="shared" si="4"/>
        <v>0</v>
      </c>
      <c r="K24" s="57">
        <f t="shared" si="2"/>
        <v>0</v>
      </c>
    </row>
    <row r="25" spans="1:13" ht="13.5" thickBot="1" x14ac:dyDescent="0.25">
      <c r="A25" s="151" t="s">
        <v>45</v>
      </c>
      <c r="B25" s="152"/>
      <c r="C25" s="153"/>
      <c r="D25" s="103">
        <f>SUM(D19:D24)</f>
        <v>0</v>
      </c>
      <c r="E25" s="48" t="s">
        <v>20</v>
      </c>
      <c r="F25" s="48">
        <f t="shared" ref="F25:K25" si="5">SUM(F19:F24)</f>
        <v>0</v>
      </c>
      <c r="G25" s="80">
        <f t="shared" si="5"/>
        <v>0</v>
      </c>
      <c r="H25" s="80">
        <f t="shared" si="5"/>
        <v>0</v>
      </c>
      <c r="I25" s="89">
        <f t="shared" si="5"/>
        <v>0</v>
      </c>
      <c r="J25" s="89">
        <f t="shared" si="5"/>
        <v>0</v>
      </c>
      <c r="K25" s="89">
        <f t="shared" si="5"/>
        <v>0</v>
      </c>
    </row>
    <row r="26" spans="1:13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3" ht="15.75" x14ac:dyDescent="0.25">
      <c r="A27" s="165" t="s">
        <v>21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3"/>
      <c r="M27" s="34"/>
    </row>
    <row r="28" spans="1:13" ht="15.75" x14ac:dyDescent="0.25">
      <c r="A28" s="165" t="s">
        <v>22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3"/>
      <c r="M28" s="34"/>
    </row>
    <row r="29" spans="1:13" ht="15.75" x14ac:dyDescent="0.25">
      <c r="A29" s="150"/>
      <c r="B29" s="150"/>
      <c r="C29" s="150"/>
      <c r="D29" s="150"/>
      <c r="E29" s="8"/>
      <c r="F29" s="8"/>
      <c r="G29" s="8"/>
      <c r="H29" s="8"/>
      <c r="I29" s="8"/>
      <c r="J29" s="8"/>
      <c r="K29" s="8"/>
      <c r="M29" s="1"/>
    </row>
    <row r="30" spans="1:13" x14ac:dyDescent="0.2">
      <c r="A30" s="148" t="s">
        <v>23</v>
      </c>
      <c r="B30" s="148"/>
      <c r="C30" s="148"/>
      <c r="D30" s="148"/>
      <c r="E30" s="154" t="s">
        <v>24</v>
      </c>
      <c r="F30" s="154"/>
      <c r="G30" s="154"/>
      <c r="H30" s="154"/>
      <c r="I30" s="66"/>
      <c r="J30" s="117" t="s">
        <v>25</v>
      </c>
      <c r="K30" s="117"/>
      <c r="M30" s="1"/>
    </row>
    <row r="31" spans="1:13" ht="15.75" x14ac:dyDescent="0.25">
      <c r="A31" s="113" t="s">
        <v>26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M31" s="1"/>
    </row>
    <row r="32" spans="1:13" ht="15.75" x14ac:dyDescent="0.25">
      <c r="A32" s="150"/>
      <c r="B32" s="150"/>
      <c r="C32" s="150"/>
      <c r="D32" s="150"/>
      <c r="E32" s="8"/>
      <c r="F32" s="8"/>
      <c r="G32" s="8"/>
      <c r="H32" s="8"/>
      <c r="I32" s="8"/>
      <c r="J32" s="8"/>
      <c r="K32" s="8"/>
      <c r="M32" s="1"/>
    </row>
    <row r="33" spans="1:13" x14ac:dyDescent="0.2">
      <c r="A33" s="148" t="s">
        <v>23</v>
      </c>
      <c r="B33" s="148"/>
      <c r="C33" s="148"/>
      <c r="D33" s="148"/>
      <c r="E33" s="154" t="s">
        <v>24</v>
      </c>
      <c r="F33" s="154"/>
      <c r="G33" s="154"/>
      <c r="H33" s="154"/>
      <c r="I33" s="66"/>
      <c r="J33" s="117" t="s">
        <v>25</v>
      </c>
      <c r="K33" s="117"/>
      <c r="M33" s="1"/>
    </row>
    <row r="34" spans="1:13" ht="15.75" x14ac:dyDescent="0.25">
      <c r="A34" s="150"/>
      <c r="B34" s="150"/>
      <c r="C34" s="150"/>
      <c r="D34" s="150"/>
      <c r="E34" s="8"/>
      <c r="F34" s="8"/>
      <c r="G34" s="8"/>
      <c r="H34" s="8"/>
      <c r="I34" s="8"/>
      <c r="J34" s="8"/>
      <c r="K34" s="8"/>
      <c r="M34" s="1"/>
    </row>
    <row r="35" spans="1:13" x14ac:dyDescent="0.2">
      <c r="A35" s="148" t="s">
        <v>23</v>
      </c>
      <c r="B35" s="148"/>
      <c r="C35" s="148"/>
      <c r="D35" s="148"/>
      <c r="E35" s="154" t="s">
        <v>24</v>
      </c>
      <c r="F35" s="154"/>
      <c r="G35" s="154"/>
      <c r="H35" s="154"/>
      <c r="I35" s="66"/>
      <c r="J35" s="117" t="s">
        <v>25</v>
      </c>
      <c r="K35" s="117"/>
    </row>
    <row r="36" spans="1:13" ht="15.75" x14ac:dyDescent="0.25">
      <c r="A36" s="150"/>
      <c r="B36" s="150"/>
      <c r="C36" s="150"/>
      <c r="D36" s="150"/>
      <c r="E36" s="8"/>
      <c r="F36" s="8"/>
      <c r="G36" s="8"/>
      <c r="H36" s="8"/>
      <c r="I36" s="8"/>
      <c r="J36" s="8"/>
      <c r="K36" s="8"/>
    </row>
    <row r="37" spans="1:13" x14ac:dyDescent="0.2">
      <c r="A37" s="148" t="s">
        <v>23</v>
      </c>
      <c r="B37" s="148"/>
      <c r="C37" s="148"/>
      <c r="D37" s="148"/>
      <c r="E37" s="154" t="s">
        <v>24</v>
      </c>
      <c r="F37" s="154"/>
      <c r="G37" s="154"/>
      <c r="H37" s="154"/>
      <c r="I37" s="66"/>
      <c r="J37" s="117" t="s">
        <v>25</v>
      </c>
      <c r="K37" s="117"/>
    </row>
  </sheetData>
  <mergeCells count="34">
    <mergeCell ref="P4:X4"/>
    <mergeCell ref="P5:X5"/>
    <mergeCell ref="A35:D35"/>
    <mergeCell ref="E35:H35"/>
    <mergeCell ref="A27:K27"/>
    <mergeCell ref="A28:K28"/>
    <mergeCell ref="A29:D29"/>
    <mergeCell ref="A30:D30"/>
    <mergeCell ref="E30:H30"/>
    <mergeCell ref="A10:J10"/>
    <mergeCell ref="A11:G11"/>
    <mergeCell ref="F13:H13"/>
    <mergeCell ref="F14:H14"/>
    <mergeCell ref="A18:F18"/>
    <mergeCell ref="L3:M3"/>
    <mergeCell ref="A37:D37"/>
    <mergeCell ref="E37:H37"/>
    <mergeCell ref="A32:D32"/>
    <mergeCell ref="A33:D33"/>
    <mergeCell ref="E33:H33"/>
    <mergeCell ref="A34:D34"/>
    <mergeCell ref="A36:D36"/>
    <mergeCell ref="L4:M4"/>
    <mergeCell ref="L5:M5"/>
    <mergeCell ref="A25:C25"/>
    <mergeCell ref="A1:J1"/>
    <mergeCell ref="A8:D8"/>
    <mergeCell ref="F8:J8"/>
    <mergeCell ref="A9:D9"/>
    <mergeCell ref="F9:J9"/>
    <mergeCell ref="A2:K2"/>
    <mergeCell ref="A4:K4"/>
    <mergeCell ref="A5:K5"/>
    <mergeCell ref="A3:K3"/>
  </mergeCells>
  <conditionalFormatting sqref="G19:G24">
    <cfRule type="cellIs" dxfId="9" priority="5" stopIfTrue="1" operator="equal">
      <formula>0</formula>
    </cfRule>
  </conditionalFormatting>
  <conditionalFormatting sqref="H19:H24">
    <cfRule type="cellIs" dxfId="8" priority="4" stopIfTrue="1" operator="equal">
      <formula>0</formula>
    </cfRule>
  </conditionalFormatting>
  <conditionalFormatting sqref="I19:I24">
    <cfRule type="cellIs" dxfId="7" priority="3" stopIfTrue="1" operator="equal">
      <formula>0</formula>
    </cfRule>
  </conditionalFormatting>
  <conditionalFormatting sqref="J19:J24">
    <cfRule type="cellIs" dxfId="6" priority="2" stopIfTrue="1" operator="equal">
      <formula>0</formula>
    </cfRule>
  </conditionalFormatting>
  <conditionalFormatting sqref="K19:K24">
    <cfRule type="cellIs" dxfId="5" priority="1" stopIfTrue="1" operator="equal">
      <formula>0</formula>
    </cfRule>
  </conditionalFormatting>
  <pageMargins left="0.59055118110236227" right="0.48958333333333331" top="0.86458333333333337" bottom="0.78740157480314965" header="0.25" footer="0"/>
  <pageSetup paperSize="9" scale="89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2018.gada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G20" sqref="G20"/>
    </sheetView>
  </sheetViews>
  <sheetFormatPr defaultRowHeight="12.75" x14ac:dyDescent="0.2"/>
  <cols>
    <col min="3" max="3" width="10.5703125" customWidth="1"/>
    <col min="4" max="4" width="10.42578125" customWidth="1"/>
    <col min="5" max="5" width="10.85546875" customWidth="1"/>
    <col min="6" max="6" width="14.85546875" customWidth="1"/>
    <col min="7" max="7" width="11.140625" customWidth="1"/>
    <col min="8" max="9" width="12.42578125" customWidth="1"/>
    <col min="10" max="10" width="14.7109375" customWidth="1"/>
    <col min="11" max="11" width="17.7109375" customWidth="1"/>
  </cols>
  <sheetData>
    <row r="1" spans="1:11" ht="15.75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"/>
    </row>
    <row r="2" spans="1:11" ht="30.75" customHeight="1" x14ac:dyDescent="0.25">
      <c r="A2" s="129" t="s">
        <v>147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5.75" x14ac:dyDescent="0.25">
      <c r="A3" s="129" t="s">
        <v>152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30.75" customHeight="1" x14ac:dyDescent="0.25">
      <c r="A4" s="129" t="s">
        <v>153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ht="15.75" x14ac:dyDescent="0.25">
      <c r="A5" s="130" t="s">
        <v>154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1" ht="15.75" x14ac:dyDescent="0.25">
      <c r="A6" s="16"/>
      <c r="B6" s="13"/>
      <c r="C6" s="13"/>
      <c r="D6" s="17"/>
      <c r="E6" s="17"/>
      <c r="F6" s="13"/>
      <c r="G6" s="13"/>
      <c r="H6" s="13"/>
      <c r="I6" s="13"/>
      <c r="J6" s="13"/>
      <c r="K6" s="11"/>
    </row>
    <row r="7" spans="1:11" x14ac:dyDescent="0.2">
      <c r="A7" s="147"/>
      <c r="B7" s="147"/>
      <c r="C7" s="147"/>
      <c r="D7" s="147"/>
      <c r="E7" s="18"/>
      <c r="F7" s="147"/>
      <c r="G7" s="147"/>
      <c r="H7" s="147"/>
      <c r="I7" s="147"/>
      <c r="J7" s="147"/>
      <c r="K7" s="4"/>
    </row>
    <row r="8" spans="1:11" x14ac:dyDescent="0.2">
      <c r="A8" s="148" t="s">
        <v>1</v>
      </c>
      <c r="B8" s="148"/>
      <c r="C8" s="148"/>
      <c r="D8" s="148"/>
      <c r="E8" s="18"/>
      <c r="F8" s="148" t="s">
        <v>2</v>
      </c>
      <c r="G8" s="148"/>
      <c r="H8" s="148"/>
      <c r="I8" s="148"/>
      <c r="J8" s="148"/>
      <c r="K8" s="4"/>
    </row>
    <row r="9" spans="1:11" ht="18.75" x14ac:dyDescent="0.3">
      <c r="A9" s="158" t="s">
        <v>148</v>
      </c>
      <c r="B9" s="158"/>
      <c r="C9" s="158"/>
      <c r="D9" s="158"/>
      <c r="E9" s="158"/>
      <c r="F9" s="158"/>
      <c r="G9" s="158"/>
      <c r="H9" s="158"/>
      <c r="I9" s="158"/>
      <c r="J9" s="158"/>
      <c r="K9" s="118"/>
    </row>
    <row r="10" spans="1:11" ht="18.75" x14ac:dyDescent="0.3">
      <c r="A10" s="134" t="s">
        <v>31</v>
      </c>
      <c r="B10" s="135"/>
      <c r="C10" s="135"/>
      <c r="D10" s="135"/>
      <c r="E10" s="135"/>
      <c r="F10" s="135"/>
      <c r="G10" s="135"/>
      <c r="H10" s="19"/>
      <c r="I10" s="67"/>
      <c r="J10" s="6"/>
      <c r="K10" s="4"/>
    </row>
    <row r="11" spans="1:11" ht="18.75" x14ac:dyDescent="0.3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4"/>
    </row>
    <row r="12" spans="1:11" ht="15.75" x14ac:dyDescent="0.25">
      <c r="A12" s="120" t="s">
        <v>3</v>
      </c>
      <c r="B12" s="9"/>
      <c r="C12" s="9"/>
      <c r="D12" s="79" t="s">
        <v>4</v>
      </c>
      <c r="E12" s="79"/>
      <c r="F12" s="132"/>
      <c r="G12" s="132"/>
      <c r="H12" s="132"/>
      <c r="I12" s="11"/>
      <c r="J12" s="90"/>
      <c r="K12" s="11"/>
    </row>
    <row r="13" spans="1:11" ht="18.75" x14ac:dyDescent="0.3">
      <c r="A13" s="1"/>
      <c r="B13" s="10"/>
      <c r="C13" s="121" t="s">
        <v>5</v>
      </c>
      <c r="D13" s="12"/>
      <c r="E13" s="20"/>
      <c r="F13" s="133" t="s">
        <v>6</v>
      </c>
      <c r="G13" s="133"/>
      <c r="H13" s="133"/>
      <c r="I13" s="91" t="s">
        <v>149</v>
      </c>
      <c r="J13" s="91"/>
      <c r="K13" s="91"/>
    </row>
    <row r="14" spans="1:11" ht="13.5" thickBot="1" x14ac:dyDescent="0.25">
      <c r="A14" s="1"/>
      <c r="B14" s="11"/>
      <c r="C14" s="1"/>
      <c r="D14" s="1"/>
      <c r="E14" s="1"/>
      <c r="F14" s="1"/>
      <c r="G14" s="26"/>
      <c r="H14" s="1"/>
      <c r="I14" s="91" t="s">
        <v>150</v>
      </c>
      <c r="J14" s="92"/>
      <c r="K14" s="92"/>
    </row>
    <row r="15" spans="1:11" ht="119.25" customHeight="1" thickBot="1" x14ac:dyDescent="0.25">
      <c r="A15" s="43" t="s">
        <v>7</v>
      </c>
      <c r="B15" s="44" t="s">
        <v>32</v>
      </c>
      <c r="C15" s="45" t="s">
        <v>128</v>
      </c>
      <c r="D15" s="43" t="s">
        <v>67</v>
      </c>
      <c r="E15" s="46" t="s">
        <v>48</v>
      </c>
      <c r="F15" s="46" t="s">
        <v>60</v>
      </c>
      <c r="G15" s="46" t="s">
        <v>87</v>
      </c>
      <c r="H15" s="122" t="s">
        <v>129</v>
      </c>
      <c r="I15" s="46" t="s">
        <v>124</v>
      </c>
      <c r="J15" s="46" t="s">
        <v>125</v>
      </c>
      <c r="K15" s="46" t="s">
        <v>89</v>
      </c>
    </row>
    <row r="16" spans="1:11" ht="15.75" thickBot="1" x14ac:dyDescent="0.25">
      <c r="A16" s="43" t="s">
        <v>8</v>
      </c>
      <c r="B16" s="44" t="s">
        <v>9</v>
      </c>
      <c r="C16" s="45" t="s">
        <v>10</v>
      </c>
      <c r="D16" s="45" t="s">
        <v>11</v>
      </c>
      <c r="E16" s="43" t="s">
        <v>12</v>
      </c>
      <c r="F16" s="46" t="s">
        <v>13</v>
      </c>
      <c r="G16" s="46" t="s">
        <v>14</v>
      </c>
      <c r="H16" s="46" t="s">
        <v>15</v>
      </c>
      <c r="I16" s="68" t="s">
        <v>16</v>
      </c>
      <c r="J16" s="46" t="s">
        <v>17</v>
      </c>
      <c r="K16" s="46" t="s">
        <v>18</v>
      </c>
    </row>
    <row r="17" spans="1:11" ht="13.5" thickBot="1" x14ac:dyDescent="0.25">
      <c r="A17" s="144" t="s">
        <v>19</v>
      </c>
      <c r="B17" s="145"/>
      <c r="C17" s="145"/>
      <c r="D17" s="145"/>
      <c r="E17" s="145"/>
      <c r="F17" s="146"/>
      <c r="G17" s="49" t="s">
        <v>59</v>
      </c>
      <c r="H17" s="50" t="s">
        <v>58</v>
      </c>
      <c r="I17" s="69" t="s">
        <v>146</v>
      </c>
      <c r="J17" s="50" t="s">
        <v>151</v>
      </c>
      <c r="K17" s="49" t="s">
        <v>75</v>
      </c>
    </row>
    <row r="18" spans="1:11" x14ac:dyDescent="0.2">
      <c r="A18" s="53">
        <v>1</v>
      </c>
      <c r="B18" s="60"/>
      <c r="C18" s="94"/>
      <c r="D18" s="64"/>
      <c r="E18" s="64"/>
      <c r="F18" s="64"/>
      <c r="G18" s="39">
        <f t="shared" ref="G18:G23" si="0">IF(D18-F18&gt;=0,D18-F18,0)</f>
        <v>0</v>
      </c>
      <c r="H18" s="86">
        <f t="shared" ref="H18:H23" si="1">ROUND(G18*E18, 0)</f>
        <v>0</v>
      </c>
      <c r="I18" s="57">
        <f>ROUND(62/1000*H18, 2)</f>
        <v>0</v>
      </c>
      <c r="J18" s="57">
        <f>ROUND(66/1000*H18, 2)</f>
        <v>0</v>
      </c>
      <c r="K18" s="57">
        <f t="shared" ref="K18:K23" si="2">ROUND(J18-I18, 2)</f>
        <v>0</v>
      </c>
    </row>
    <row r="19" spans="1:11" x14ac:dyDescent="0.2">
      <c r="A19" s="54">
        <v>2</v>
      </c>
      <c r="B19" s="59"/>
      <c r="C19" s="93"/>
      <c r="D19" s="64"/>
      <c r="E19" s="64"/>
      <c r="F19" s="64"/>
      <c r="G19" s="39">
        <f t="shared" si="0"/>
        <v>0</v>
      </c>
      <c r="H19" s="86">
        <f t="shared" si="1"/>
        <v>0</v>
      </c>
      <c r="I19" s="57">
        <f t="shared" ref="I19:I23" si="3">ROUND(62/1000*H19, 2)</f>
        <v>0</v>
      </c>
      <c r="J19" s="57">
        <f t="shared" ref="J19:J23" si="4">ROUND(66/1000*H19, 2)</f>
        <v>0</v>
      </c>
      <c r="K19" s="57">
        <f t="shared" si="2"/>
        <v>0</v>
      </c>
    </row>
    <row r="20" spans="1:11" x14ac:dyDescent="0.2">
      <c r="A20" s="54">
        <v>3</v>
      </c>
      <c r="B20" s="59"/>
      <c r="C20" s="93"/>
      <c r="D20" s="64"/>
      <c r="E20" s="64"/>
      <c r="F20" s="64"/>
      <c r="G20" s="39">
        <f t="shared" si="0"/>
        <v>0</v>
      </c>
      <c r="H20" s="86">
        <f t="shared" si="1"/>
        <v>0</v>
      </c>
      <c r="I20" s="57">
        <f t="shared" si="3"/>
        <v>0</v>
      </c>
      <c r="J20" s="57">
        <f t="shared" si="4"/>
        <v>0</v>
      </c>
      <c r="K20" s="57">
        <f t="shared" si="2"/>
        <v>0</v>
      </c>
    </row>
    <row r="21" spans="1:11" x14ac:dyDescent="0.2">
      <c r="A21" s="54">
        <v>4</v>
      </c>
      <c r="B21" s="59"/>
      <c r="C21" s="93"/>
      <c r="D21" s="64"/>
      <c r="E21" s="64"/>
      <c r="F21" s="64"/>
      <c r="G21" s="39">
        <f t="shared" si="0"/>
        <v>0</v>
      </c>
      <c r="H21" s="86">
        <f t="shared" si="1"/>
        <v>0</v>
      </c>
      <c r="I21" s="57">
        <f t="shared" si="3"/>
        <v>0</v>
      </c>
      <c r="J21" s="57">
        <f t="shared" si="4"/>
        <v>0</v>
      </c>
      <c r="K21" s="57">
        <f t="shared" si="2"/>
        <v>0</v>
      </c>
    </row>
    <row r="22" spans="1:11" x14ac:dyDescent="0.2">
      <c r="A22" s="54">
        <v>5</v>
      </c>
      <c r="B22" s="59"/>
      <c r="C22" s="93"/>
      <c r="D22" s="64"/>
      <c r="E22" s="64"/>
      <c r="F22" s="64"/>
      <c r="G22" s="39">
        <f t="shared" si="0"/>
        <v>0</v>
      </c>
      <c r="H22" s="86">
        <f t="shared" si="1"/>
        <v>0</v>
      </c>
      <c r="I22" s="57">
        <f t="shared" si="3"/>
        <v>0</v>
      </c>
      <c r="J22" s="57">
        <f t="shared" si="4"/>
        <v>0</v>
      </c>
      <c r="K22" s="57">
        <f t="shared" si="2"/>
        <v>0</v>
      </c>
    </row>
    <row r="23" spans="1:11" ht="13.5" thickBot="1" x14ac:dyDescent="0.25">
      <c r="A23" s="54">
        <v>6</v>
      </c>
      <c r="B23" s="59"/>
      <c r="C23" s="93"/>
      <c r="D23" s="64"/>
      <c r="E23" s="64"/>
      <c r="F23" s="64"/>
      <c r="G23" s="39">
        <f t="shared" si="0"/>
        <v>0</v>
      </c>
      <c r="H23" s="86">
        <f t="shared" si="1"/>
        <v>0</v>
      </c>
      <c r="I23" s="57">
        <f t="shared" si="3"/>
        <v>0</v>
      </c>
      <c r="J23" s="57">
        <f t="shared" si="4"/>
        <v>0</v>
      </c>
      <c r="K23" s="57">
        <f t="shared" si="2"/>
        <v>0</v>
      </c>
    </row>
    <row r="24" spans="1:11" ht="13.5" thickBot="1" x14ac:dyDescent="0.25">
      <c r="A24" s="151" t="s">
        <v>45</v>
      </c>
      <c r="B24" s="152"/>
      <c r="C24" s="153"/>
      <c r="D24" s="103">
        <f>SUM(D18:D23)</f>
        <v>0</v>
      </c>
      <c r="E24" s="48" t="s">
        <v>20</v>
      </c>
      <c r="F24" s="48">
        <f t="shared" ref="F24:K24" si="5">SUM(F18:F23)</f>
        <v>0</v>
      </c>
      <c r="G24" s="80">
        <f t="shared" si="5"/>
        <v>0</v>
      </c>
      <c r="H24" s="80">
        <f t="shared" si="5"/>
        <v>0</v>
      </c>
      <c r="I24" s="89">
        <f t="shared" si="5"/>
        <v>0</v>
      </c>
      <c r="J24" s="89">
        <f t="shared" si="5"/>
        <v>0</v>
      </c>
      <c r="K24" s="89">
        <f t="shared" si="5"/>
        <v>0</v>
      </c>
    </row>
    <row r="25" spans="1:1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ht="15.75" x14ac:dyDescent="0.25">
      <c r="A26" s="165" t="s">
        <v>21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 ht="15.75" x14ac:dyDescent="0.25">
      <c r="A27" s="165" t="s">
        <v>22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</row>
    <row r="28" spans="1:11" ht="15.75" x14ac:dyDescent="0.25">
      <c r="A28" s="150"/>
      <c r="B28" s="150"/>
      <c r="C28" s="150"/>
      <c r="D28" s="150"/>
      <c r="E28" s="8"/>
      <c r="F28" s="8"/>
      <c r="G28" s="8"/>
      <c r="H28" s="8"/>
      <c r="I28" s="8"/>
      <c r="J28" s="8"/>
      <c r="K28" s="8"/>
    </row>
    <row r="29" spans="1:11" x14ac:dyDescent="0.2">
      <c r="A29" s="148" t="s">
        <v>23</v>
      </c>
      <c r="B29" s="148"/>
      <c r="C29" s="148"/>
      <c r="D29" s="148"/>
      <c r="E29" s="154" t="s">
        <v>24</v>
      </c>
      <c r="F29" s="154"/>
      <c r="G29" s="154"/>
      <c r="H29" s="154"/>
      <c r="I29" s="119"/>
      <c r="J29" s="117" t="s">
        <v>25</v>
      </c>
      <c r="K29" s="117"/>
    </row>
    <row r="30" spans="1:11" ht="15.75" x14ac:dyDescent="0.25">
      <c r="A30" s="120" t="s">
        <v>26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1" ht="15.75" x14ac:dyDescent="0.25">
      <c r="A31" s="150"/>
      <c r="B31" s="150"/>
      <c r="C31" s="150"/>
      <c r="D31" s="150"/>
      <c r="E31" s="8"/>
      <c r="F31" s="8"/>
      <c r="G31" s="8"/>
      <c r="H31" s="8"/>
      <c r="I31" s="8"/>
      <c r="J31" s="8"/>
      <c r="K31" s="8"/>
    </row>
    <row r="32" spans="1:11" x14ac:dyDescent="0.2">
      <c r="A32" s="148" t="s">
        <v>23</v>
      </c>
      <c r="B32" s="148"/>
      <c r="C32" s="148"/>
      <c r="D32" s="148"/>
      <c r="E32" s="154" t="s">
        <v>24</v>
      </c>
      <c r="F32" s="154"/>
      <c r="G32" s="154"/>
      <c r="H32" s="154"/>
      <c r="I32" s="119"/>
      <c r="J32" s="117" t="s">
        <v>25</v>
      </c>
      <c r="K32" s="117"/>
    </row>
    <row r="33" spans="1:11" ht="15.75" x14ac:dyDescent="0.25">
      <c r="A33" s="150"/>
      <c r="B33" s="150"/>
      <c r="C33" s="150"/>
      <c r="D33" s="150"/>
      <c r="E33" s="8"/>
      <c r="F33" s="8"/>
      <c r="G33" s="8"/>
      <c r="H33" s="8"/>
      <c r="I33" s="8"/>
      <c r="J33" s="8"/>
      <c r="K33" s="8"/>
    </row>
    <row r="34" spans="1:11" x14ac:dyDescent="0.2">
      <c r="A34" s="148" t="s">
        <v>23</v>
      </c>
      <c r="B34" s="148"/>
      <c r="C34" s="148"/>
      <c r="D34" s="148"/>
      <c r="E34" s="154" t="s">
        <v>24</v>
      </c>
      <c r="F34" s="154"/>
      <c r="G34" s="154"/>
      <c r="H34" s="154"/>
      <c r="I34" s="119"/>
      <c r="J34" s="117" t="s">
        <v>25</v>
      </c>
      <c r="K34" s="117"/>
    </row>
    <row r="35" spans="1:11" ht="15.75" x14ac:dyDescent="0.25">
      <c r="A35" s="150"/>
      <c r="B35" s="150"/>
      <c r="C35" s="150"/>
      <c r="D35" s="150"/>
      <c r="E35" s="8"/>
      <c r="F35" s="8"/>
      <c r="G35" s="8"/>
      <c r="H35" s="8"/>
      <c r="I35" s="8"/>
      <c r="J35" s="8"/>
      <c r="K35" s="8"/>
    </row>
    <row r="36" spans="1:11" x14ac:dyDescent="0.2">
      <c r="A36" s="148" t="s">
        <v>23</v>
      </c>
      <c r="B36" s="148"/>
      <c r="C36" s="148"/>
      <c r="D36" s="148"/>
      <c r="E36" s="154" t="s">
        <v>24</v>
      </c>
      <c r="F36" s="154"/>
      <c r="G36" s="154"/>
      <c r="H36" s="154"/>
      <c r="I36" s="119"/>
      <c r="J36" s="117" t="s">
        <v>25</v>
      </c>
      <c r="K36" s="117"/>
    </row>
  </sheetData>
  <mergeCells count="29">
    <mergeCell ref="A33:D33"/>
    <mergeCell ref="A34:D34"/>
    <mergeCell ref="E34:H34"/>
    <mergeCell ref="A35:D35"/>
    <mergeCell ref="A36:D36"/>
    <mergeCell ref="E36:H36"/>
    <mergeCell ref="A28:D28"/>
    <mergeCell ref="A29:D29"/>
    <mergeCell ref="E29:H29"/>
    <mergeCell ref="A31:D31"/>
    <mergeCell ref="A32:D32"/>
    <mergeCell ref="E32:H32"/>
    <mergeCell ref="A27:K27"/>
    <mergeCell ref="A7:D7"/>
    <mergeCell ref="F7:J7"/>
    <mergeCell ref="A8:D8"/>
    <mergeCell ref="F8:J8"/>
    <mergeCell ref="A9:J9"/>
    <mergeCell ref="A10:G10"/>
    <mergeCell ref="F12:H12"/>
    <mergeCell ref="F13:H13"/>
    <mergeCell ref="A17:F17"/>
    <mergeCell ref="A24:C24"/>
    <mergeCell ref="A26:K26"/>
    <mergeCell ref="A1:J1"/>
    <mergeCell ref="A2:K2"/>
    <mergeCell ref="A3:K3"/>
    <mergeCell ref="A4:K4"/>
    <mergeCell ref="A5:K5"/>
  </mergeCells>
  <conditionalFormatting sqref="K18:K23">
    <cfRule type="cellIs" dxfId="4" priority="1" stopIfTrue="1" operator="equal">
      <formula>0</formula>
    </cfRule>
  </conditionalFormatting>
  <conditionalFormatting sqref="G18:G23">
    <cfRule type="cellIs" dxfId="3" priority="5" stopIfTrue="1" operator="equal">
      <formula>0</formula>
    </cfRule>
  </conditionalFormatting>
  <conditionalFormatting sqref="H18:H23">
    <cfRule type="cellIs" dxfId="2" priority="4" stopIfTrue="1" operator="equal">
      <formula>0</formula>
    </cfRule>
  </conditionalFormatting>
  <conditionalFormatting sqref="I18:I23">
    <cfRule type="cellIs" dxfId="1" priority="3" stopIfTrue="1" operator="equal">
      <formula>0</formula>
    </cfRule>
  </conditionalFormatting>
  <conditionalFormatting sqref="J18:J23"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G18" sqref="G17:G18"/>
    </sheetView>
  </sheetViews>
  <sheetFormatPr defaultRowHeight="12.75" x14ac:dyDescent="0.2"/>
  <cols>
    <col min="1" max="1" width="21.42578125" customWidth="1"/>
    <col min="2" max="2" width="18.28515625" customWidth="1"/>
    <col min="5" max="5" width="31" customWidth="1"/>
    <col min="6" max="6" width="30" customWidth="1"/>
    <col min="7" max="7" width="30.7109375" customWidth="1"/>
  </cols>
  <sheetData>
    <row r="1" spans="1:8" ht="42" customHeight="1" x14ac:dyDescent="0.2">
      <c r="F1" s="38"/>
      <c r="G1" s="167"/>
      <c r="H1" s="167"/>
    </row>
    <row r="2" spans="1:8" ht="15.75" x14ac:dyDescent="0.25">
      <c r="A2" s="173" t="s">
        <v>0</v>
      </c>
      <c r="B2" s="173"/>
      <c r="C2" s="173"/>
      <c r="D2" s="173"/>
      <c r="E2" s="173"/>
      <c r="F2" s="173"/>
      <c r="G2" s="173"/>
    </row>
    <row r="3" spans="1:8" ht="31.5" customHeight="1" x14ac:dyDescent="0.2">
      <c r="A3" s="174" t="s">
        <v>160</v>
      </c>
      <c r="B3" s="174"/>
      <c r="C3" s="174"/>
      <c r="D3" s="174"/>
      <c r="E3" s="174"/>
      <c r="F3" s="174"/>
      <c r="G3" s="174"/>
    </row>
    <row r="4" spans="1:8" ht="17.25" customHeight="1" x14ac:dyDescent="0.2">
      <c r="A4" s="174" t="s">
        <v>61</v>
      </c>
      <c r="B4" s="174"/>
      <c r="C4" s="174"/>
      <c r="D4" s="174"/>
      <c r="E4" s="174"/>
      <c r="F4" s="174"/>
      <c r="G4" s="174"/>
    </row>
    <row r="5" spans="1:8" ht="21" customHeight="1" x14ac:dyDescent="0.2">
      <c r="A5" s="174" t="s">
        <v>62</v>
      </c>
      <c r="B5" s="174"/>
      <c r="C5" s="174"/>
      <c r="D5" s="174"/>
      <c r="E5" s="174"/>
      <c r="F5" s="174"/>
      <c r="G5" s="174"/>
    </row>
    <row r="6" spans="1:8" ht="36.75" customHeight="1" x14ac:dyDescent="0.2">
      <c r="A6" s="172" t="s">
        <v>65</v>
      </c>
      <c r="B6" s="172"/>
      <c r="C6" s="172"/>
      <c r="D6" s="172"/>
      <c r="E6" s="172"/>
      <c r="F6" s="172"/>
      <c r="G6" s="172"/>
    </row>
    <row r="7" spans="1:8" ht="18.75" x14ac:dyDescent="0.3">
      <c r="A7" s="168" t="s">
        <v>51</v>
      </c>
      <c r="B7" s="169"/>
      <c r="C7" s="169"/>
      <c r="D7" s="169"/>
      <c r="E7" s="104"/>
      <c r="F7" s="170"/>
      <c r="G7" s="170"/>
    </row>
    <row r="8" spans="1:8" ht="18.75" x14ac:dyDescent="0.3">
      <c r="A8" s="169" t="s">
        <v>52</v>
      </c>
      <c r="B8" s="169"/>
      <c r="C8" s="169"/>
      <c r="D8" s="169"/>
      <c r="E8" s="104"/>
      <c r="F8" s="171"/>
      <c r="G8" s="171"/>
    </row>
    <row r="9" spans="1:8" ht="18.75" x14ac:dyDescent="0.3">
      <c r="A9" s="169" t="s">
        <v>53</v>
      </c>
      <c r="B9" s="169"/>
      <c r="C9" s="169"/>
      <c r="D9" s="169"/>
      <c r="E9" s="104"/>
      <c r="F9" s="171"/>
      <c r="G9" s="171"/>
    </row>
    <row r="10" spans="1:8" ht="18" customHeight="1" x14ac:dyDescent="0.3">
      <c r="A10" s="198"/>
      <c r="B10" s="198"/>
      <c r="C10" s="198"/>
      <c r="D10" s="198"/>
      <c r="E10" s="105"/>
      <c r="F10" s="171"/>
      <c r="G10" s="171"/>
    </row>
    <row r="11" spans="1:8" ht="18.75" hidden="1" x14ac:dyDescent="0.3">
      <c r="A11" s="198"/>
      <c r="B11" s="198"/>
      <c r="C11" s="198"/>
      <c r="D11" s="198"/>
      <c r="E11" s="105"/>
      <c r="F11" s="171"/>
      <c r="G11" s="171"/>
    </row>
    <row r="12" spans="1:8" ht="13.5" thickBot="1" x14ac:dyDescent="0.25">
      <c r="A12" s="194"/>
      <c r="B12" s="194"/>
      <c r="C12" s="194"/>
      <c r="D12" s="194"/>
      <c r="E12" s="194"/>
      <c r="F12" s="194"/>
      <c r="G12" s="194"/>
    </row>
    <row r="13" spans="1:8" ht="32.25" thickBot="1" x14ac:dyDescent="0.25">
      <c r="A13" s="195" t="s">
        <v>135</v>
      </c>
      <c r="B13" s="196"/>
      <c r="C13" s="196"/>
      <c r="D13" s="197"/>
      <c r="E13" s="109" t="s">
        <v>134</v>
      </c>
      <c r="F13" s="111" t="s">
        <v>57</v>
      </c>
      <c r="G13" s="110" t="s">
        <v>76</v>
      </c>
    </row>
    <row r="14" spans="1:8" ht="26.25" customHeight="1" x14ac:dyDescent="0.2">
      <c r="A14" s="182" t="s">
        <v>138</v>
      </c>
      <c r="B14" s="183"/>
      <c r="C14" s="183"/>
      <c r="D14" s="183"/>
      <c r="E14" s="188" t="s">
        <v>137</v>
      </c>
      <c r="F14" s="124">
        <f>'Cigāri un cigarillas'!H147</f>
        <v>0</v>
      </c>
      <c r="G14" s="99">
        <f>'Cigāri un cigarillas'!K147</f>
        <v>0</v>
      </c>
    </row>
    <row r="15" spans="1:8" ht="27" customHeight="1" x14ac:dyDescent="0.2">
      <c r="A15" s="180" t="s">
        <v>139</v>
      </c>
      <c r="B15" s="181"/>
      <c r="C15" s="181"/>
      <c r="D15" s="181"/>
      <c r="E15" s="189"/>
      <c r="F15" s="125">
        <f>'Smalki sagriezta tabaka'!H65</f>
        <v>0</v>
      </c>
      <c r="G15" s="100">
        <f>'Smalki sagriezta tabaka'!K65</f>
        <v>0</v>
      </c>
    </row>
    <row r="16" spans="1:8" ht="28.5" customHeight="1" x14ac:dyDescent="0.2">
      <c r="A16" s="186" t="s">
        <v>140</v>
      </c>
      <c r="B16" s="186"/>
      <c r="C16" s="186"/>
      <c r="D16" s="187"/>
      <c r="E16" s="189"/>
      <c r="F16" s="125">
        <f>'Smēķējamā tabaka'!H106</f>
        <v>0</v>
      </c>
      <c r="G16" s="100">
        <f>'Smēķējamā tabaka'!K106</f>
        <v>0</v>
      </c>
    </row>
    <row r="17" spans="1:8" ht="27.75" customHeight="1" x14ac:dyDescent="0.2">
      <c r="A17" s="184" t="s">
        <v>141</v>
      </c>
      <c r="B17" s="185"/>
      <c r="C17" s="185"/>
      <c r="D17" s="185"/>
      <c r="E17" s="189"/>
      <c r="F17" s="126">
        <f>'Tabakas lapas'!H25</f>
        <v>0</v>
      </c>
      <c r="G17" s="123">
        <f>'Tabakas lapas'!K25</f>
        <v>0</v>
      </c>
    </row>
    <row r="18" spans="1:8" ht="27.75" customHeight="1" x14ac:dyDescent="0.2">
      <c r="A18" s="192" t="s">
        <v>158</v>
      </c>
      <c r="B18" s="193"/>
      <c r="C18" s="193"/>
      <c r="D18" s="193"/>
      <c r="E18" s="189"/>
      <c r="F18" s="125">
        <f>'Karsējamā tabaka'!H24</f>
        <v>0</v>
      </c>
      <c r="G18" s="100">
        <f>'Karsējamā tabaka'!K24</f>
        <v>0</v>
      </c>
    </row>
    <row r="19" spans="1:8" ht="25.5" customHeight="1" thickBot="1" x14ac:dyDescent="0.25">
      <c r="A19" s="190" t="s">
        <v>136</v>
      </c>
      <c r="B19" s="191"/>
      <c r="C19" s="191"/>
      <c r="D19" s="191"/>
      <c r="E19" s="190"/>
      <c r="F19" s="127"/>
      <c r="G19" s="128">
        <f>SUM(G14:G18)</f>
        <v>0</v>
      </c>
    </row>
    <row r="20" spans="1:8" ht="15" x14ac:dyDescent="0.2">
      <c r="A20" s="65" t="s">
        <v>159</v>
      </c>
      <c r="B20" s="28"/>
      <c r="C20" s="28"/>
      <c r="D20" s="28"/>
      <c r="E20" s="28"/>
      <c r="F20" s="29"/>
      <c r="G20" s="30"/>
    </row>
    <row r="21" spans="1:8" ht="15.75" x14ac:dyDescent="0.25">
      <c r="A21" s="22" t="s">
        <v>54</v>
      </c>
      <c r="B21" s="22"/>
      <c r="C21" s="179"/>
      <c r="D21" s="179"/>
      <c r="E21" s="106"/>
      <c r="F21" s="179"/>
      <c r="G21" s="179"/>
      <c r="H21" s="175"/>
    </row>
    <row r="22" spans="1:8" ht="15.75" x14ac:dyDescent="0.25">
      <c r="A22" s="25"/>
      <c r="B22" s="25"/>
      <c r="C22" s="176" t="s">
        <v>23</v>
      </c>
      <c r="D22" s="176"/>
      <c r="E22" s="107"/>
      <c r="F22" s="177" t="s">
        <v>64</v>
      </c>
      <c r="G22" s="177"/>
      <c r="H22" s="175"/>
    </row>
    <row r="23" spans="1:8" ht="43.5" customHeight="1" x14ac:dyDescent="0.25">
      <c r="A23" s="24" t="s">
        <v>55</v>
      </c>
      <c r="B23" s="22"/>
      <c r="C23" s="179"/>
      <c r="D23" s="179"/>
      <c r="E23" s="106"/>
      <c r="F23" s="179"/>
      <c r="G23" s="179"/>
      <c r="H23" s="175"/>
    </row>
    <row r="24" spans="1:8" ht="15.75" x14ac:dyDescent="0.25">
      <c r="A24" s="25"/>
      <c r="B24" s="25"/>
      <c r="C24" s="178" t="s">
        <v>23</v>
      </c>
      <c r="D24" s="178"/>
      <c r="E24" s="108"/>
      <c r="F24" s="177" t="s">
        <v>63</v>
      </c>
      <c r="G24" s="177"/>
      <c r="H24" s="175"/>
    </row>
    <row r="25" spans="1:8" ht="15.75" x14ac:dyDescent="0.25">
      <c r="A25" s="22" t="s">
        <v>56</v>
      </c>
      <c r="B25" s="22"/>
      <c r="C25" s="22"/>
      <c r="D25" s="22"/>
      <c r="E25" s="22"/>
      <c r="F25" s="22"/>
      <c r="G25" s="22"/>
    </row>
    <row r="26" spans="1:8" ht="15.75" x14ac:dyDescent="0.25">
      <c r="A26" s="22"/>
      <c r="B26" s="22"/>
      <c r="C26" s="22"/>
      <c r="D26" s="22"/>
      <c r="E26" s="22"/>
      <c r="F26" s="22"/>
      <c r="G26" s="22"/>
    </row>
    <row r="27" spans="1:8" x14ac:dyDescent="0.2">
      <c r="B27" s="31"/>
      <c r="C27" s="31"/>
      <c r="D27" s="31"/>
      <c r="E27" s="31"/>
    </row>
    <row r="28" spans="1:8" x14ac:dyDescent="0.2">
      <c r="E28" s="112"/>
    </row>
  </sheetData>
  <mergeCells count="34">
    <mergeCell ref="A12:G12"/>
    <mergeCell ref="A13:D13"/>
    <mergeCell ref="A11:D11"/>
    <mergeCell ref="F11:G11"/>
    <mergeCell ref="A10:D10"/>
    <mergeCell ref="F10:G10"/>
    <mergeCell ref="A15:D15"/>
    <mergeCell ref="C21:D21"/>
    <mergeCell ref="A14:D14"/>
    <mergeCell ref="F21:G21"/>
    <mergeCell ref="A17:D17"/>
    <mergeCell ref="A16:D16"/>
    <mergeCell ref="E14:E19"/>
    <mergeCell ref="A19:D19"/>
    <mergeCell ref="A18:D18"/>
    <mergeCell ref="H21:H24"/>
    <mergeCell ref="C22:D22"/>
    <mergeCell ref="F22:G22"/>
    <mergeCell ref="F24:G24"/>
    <mergeCell ref="C24:D24"/>
    <mergeCell ref="F23:G23"/>
    <mergeCell ref="C23:D23"/>
    <mergeCell ref="G1:H1"/>
    <mergeCell ref="A7:D7"/>
    <mergeCell ref="F7:G7"/>
    <mergeCell ref="F9:G9"/>
    <mergeCell ref="A6:G6"/>
    <mergeCell ref="A2:G2"/>
    <mergeCell ref="A8:D8"/>
    <mergeCell ref="F8:G8"/>
    <mergeCell ref="A9:D9"/>
    <mergeCell ref="A3:G3"/>
    <mergeCell ref="A4:G4"/>
    <mergeCell ref="A5:G5"/>
  </mergeCells>
  <pageMargins left="0.70866141732283472" right="0.70866141732283472" top="0.78740157480314965" bottom="0.74803149606299213" header="0.31496062992125984" footer="0"/>
  <pageSetup paperSize="9" scale="88" orientation="landscape" horizontalDpi="200" verticalDpi="200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2018.gada 1.janvārī</oddHeader>
    <evenHeader>&amp;R&amp;8 2.pielikums metodiskajam materiālam par tabakas izstrādājumu
inventarizāciju un akcīzes nodokļa starpības summas aprēķināšanu
saistībā ar akcīzes nodokļa likmes maiņu 2011.gada 1.jūlijā</evenHeader>
  </headerFooter>
  <ignoredErrors>
    <ignoredError sqref="G14:G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'Cigāri un cigarillas'!Print_Area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Sandra Gaile</cp:lastModifiedBy>
  <cp:lastPrinted>2017-11-30T12:57:13Z</cp:lastPrinted>
  <dcterms:created xsi:type="dcterms:W3CDTF">2011-05-31T10:58:05Z</dcterms:created>
  <dcterms:modified xsi:type="dcterms:W3CDTF">2017-12-27T07:41:50Z</dcterms:modified>
</cp:coreProperties>
</file>