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heckCompatibility="1" defaultThemeVersion="124226"/>
  <bookViews>
    <workbookView xWindow="240" yWindow="345" windowWidth="18795" windowHeight="12270" tabRatio="737"/>
  </bookViews>
  <sheets>
    <sheet name="Alus_mazie" sheetId="6" r:id="rId1"/>
    <sheet name="Mazās alus daritavas" sheetId="11" r:id="rId2"/>
    <sheet name="Alus_pārējie" sheetId="10" r:id="rId3"/>
    <sheet name=" Vīns" sheetId="3" r:id="rId4"/>
    <sheet name=" Raudzētie virs 6" sheetId="1" r:id="rId5"/>
    <sheet name=" Starpp līdz 15" sheetId="8" r:id="rId6"/>
    <sheet name="Starpp virs 15" sheetId="9" r:id="rId7"/>
    <sheet name="Pārējie alkoholiskie dz" sheetId="2" r:id="rId8"/>
    <sheet name=" Nodokļa aprēķins" sheetId="5" r:id="rId9"/>
  </sheets>
  <definedNames>
    <definedName name="_xlnm._FilterDatabase" localSheetId="4" hidden="1">' Raudzētie virs 6'!$A$18:$I$18</definedName>
    <definedName name="_xlnm._FilterDatabase" localSheetId="5" hidden="1">' Starpp līdz 15'!$A$18:$I$18</definedName>
    <definedName name="_xlnm._FilterDatabase" localSheetId="3" hidden="1">' Vīns'!$A$18:$I$18</definedName>
    <definedName name="_xlnm._FilterDatabase" localSheetId="0" hidden="1">Alus_mazie!$A$19:$L$570</definedName>
    <definedName name="_xlnm._FilterDatabase" localSheetId="6" hidden="1">'Starpp virs 15'!$A$18:$I$18</definedName>
    <definedName name="_xlnm.Print_Area" localSheetId="8">' Nodokļa aprēķins'!$A$3:$I$21</definedName>
    <definedName name="_xlnm.Print_Area" localSheetId="4">' Raudzētie virs 6'!$A$6:$I$53</definedName>
    <definedName name="_xlnm.Print_Area" localSheetId="5">' Starpp līdz 15'!$A$6:$I$53</definedName>
    <definedName name="_xlnm.Print_Area" localSheetId="3">' Vīns'!$A$6:$I$53</definedName>
    <definedName name="_xlnm.Print_Area" localSheetId="0">Alus_mazie!$A$9:$L$592</definedName>
    <definedName name="_xlnm.Print_Area" localSheetId="2">Alus_pārējie!$A$10:$L$75</definedName>
    <definedName name="_xlnm.Print_Area" localSheetId="1">'Mazās alus daritavas'!$A$1:$C$37</definedName>
    <definedName name="_xlnm.Print_Area" localSheetId="7">'Pārējie alkoholiskie dz'!$A$6:$K$58</definedName>
    <definedName name="_xlnm.Print_Area" localSheetId="6">'Starpp virs 15'!$A$6:$I$53</definedName>
    <definedName name="_xlnm.Print_Titles" localSheetId="7">'Pārējie alkoholiskie dz'!#REF!</definedName>
  </definedNames>
  <calcPr calcId="145621"/>
</workbook>
</file>

<file path=xl/calcChain.xml><?xml version="1.0" encoding="utf-8"?>
<calcChain xmlns="http://schemas.openxmlformats.org/spreadsheetml/2006/main">
  <c r="G100" i="6" l="1"/>
  <c r="H100" i="6" s="1"/>
  <c r="J100" i="6" l="1"/>
  <c r="L100" i="6" s="1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20" i="2"/>
  <c r="H20" i="2" s="1"/>
  <c r="J20" i="2" s="1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20" i="9"/>
  <c r="H20" i="9" s="1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20" i="8"/>
  <c r="H20" i="8" s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20" i="1"/>
  <c r="H20" i="1" s="1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20" i="3"/>
  <c r="H20" i="3" s="1"/>
  <c r="G29" i="10"/>
  <c r="J29" i="10" s="1"/>
  <c r="G30" i="10"/>
  <c r="J30" i="10" s="1"/>
  <c r="G31" i="10"/>
  <c r="J31" i="10" s="1"/>
  <c r="G32" i="10"/>
  <c r="H32" i="10" s="1"/>
  <c r="G33" i="10"/>
  <c r="J33" i="10" s="1"/>
  <c r="G34" i="10"/>
  <c r="H34" i="10" s="1"/>
  <c r="G35" i="10"/>
  <c r="J35" i="10" s="1"/>
  <c r="G36" i="10"/>
  <c r="H36" i="10" s="1"/>
  <c r="G37" i="10"/>
  <c r="J37" i="10" s="1"/>
  <c r="G38" i="10"/>
  <c r="H38" i="10" s="1"/>
  <c r="G39" i="10"/>
  <c r="J39" i="10" s="1"/>
  <c r="G40" i="10"/>
  <c r="H40" i="10" s="1"/>
  <c r="G41" i="10"/>
  <c r="J41" i="10" s="1"/>
  <c r="G42" i="10"/>
  <c r="H42" i="10" s="1"/>
  <c r="G43" i="10"/>
  <c r="J43" i="10" s="1"/>
  <c r="G44" i="10"/>
  <c r="H44" i="10" s="1"/>
  <c r="G45" i="10"/>
  <c r="J45" i="10" s="1"/>
  <c r="G46" i="10"/>
  <c r="H46" i="10" s="1"/>
  <c r="G47" i="10"/>
  <c r="J47" i="10" s="1"/>
  <c r="G48" i="10"/>
  <c r="H48" i="10" s="1"/>
  <c r="G49" i="10"/>
  <c r="J49" i="10" s="1"/>
  <c r="G50" i="10"/>
  <c r="H50" i="10" s="1"/>
  <c r="G51" i="10"/>
  <c r="J51" i="10" s="1"/>
  <c r="G52" i="10"/>
  <c r="H52" i="10" s="1"/>
  <c r="G53" i="10"/>
  <c r="J53" i="10" s="1"/>
  <c r="G54" i="10"/>
  <c r="H54" i="10" s="1"/>
  <c r="G55" i="10"/>
  <c r="J55" i="10" s="1"/>
  <c r="G56" i="10"/>
  <c r="H56" i="10" s="1"/>
  <c r="G57" i="10"/>
  <c r="J57" i="10" s="1"/>
  <c r="G58" i="10"/>
  <c r="H58" i="10" s="1"/>
  <c r="G59" i="10"/>
  <c r="J59" i="10" s="1"/>
  <c r="G60" i="10"/>
  <c r="H60" i="10" s="1"/>
  <c r="G61" i="10"/>
  <c r="J61" i="10" s="1"/>
  <c r="G62" i="10"/>
  <c r="H62" i="10" s="1"/>
  <c r="G28" i="10"/>
  <c r="K28" i="10" s="1"/>
  <c r="G43" i="6"/>
  <c r="J43" i="6" s="1"/>
  <c r="G44" i="6"/>
  <c r="J44" i="6" s="1"/>
  <c r="G45" i="6"/>
  <c r="J45" i="6" s="1"/>
  <c r="G46" i="6"/>
  <c r="J46" i="6" s="1"/>
  <c r="G47" i="6"/>
  <c r="J47" i="6" s="1"/>
  <c r="G48" i="6"/>
  <c r="J48" i="6" s="1"/>
  <c r="G49" i="6"/>
  <c r="J49" i="6" s="1"/>
  <c r="G50" i="6"/>
  <c r="J50" i="6" s="1"/>
  <c r="G51" i="6"/>
  <c r="J51" i="6" s="1"/>
  <c r="G52" i="6"/>
  <c r="J52" i="6" s="1"/>
  <c r="G53" i="6"/>
  <c r="J53" i="6" s="1"/>
  <c r="G54" i="6"/>
  <c r="J54" i="6" s="1"/>
  <c r="G55" i="6"/>
  <c r="J55" i="6" s="1"/>
  <c r="G56" i="6"/>
  <c r="J56" i="6" s="1"/>
  <c r="G57" i="6"/>
  <c r="J57" i="6" s="1"/>
  <c r="G58" i="6"/>
  <c r="J58" i="6" s="1"/>
  <c r="G59" i="6"/>
  <c r="J59" i="6" s="1"/>
  <c r="G60" i="6"/>
  <c r="J60" i="6" s="1"/>
  <c r="G61" i="6"/>
  <c r="J61" i="6" s="1"/>
  <c r="G62" i="6"/>
  <c r="J62" i="6" s="1"/>
  <c r="G63" i="6"/>
  <c r="J63" i="6" s="1"/>
  <c r="G64" i="6"/>
  <c r="J64" i="6" s="1"/>
  <c r="G65" i="6"/>
  <c r="J65" i="6" s="1"/>
  <c r="G66" i="6"/>
  <c r="J66" i="6" s="1"/>
  <c r="G67" i="6"/>
  <c r="J67" i="6" s="1"/>
  <c r="G68" i="6"/>
  <c r="J68" i="6" s="1"/>
  <c r="G69" i="6"/>
  <c r="J69" i="6" s="1"/>
  <c r="G72" i="6"/>
  <c r="J72" i="6" s="1"/>
  <c r="G73" i="6"/>
  <c r="J73" i="6" s="1"/>
  <c r="G70" i="6"/>
  <c r="J70" i="6" s="1"/>
  <c r="G74" i="6"/>
  <c r="J74" i="6" s="1"/>
  <c r="G71" i="6"/>
  <c r="J71" i="6" s="1"/>
  <c r="G75" i="6"/>
  <c r="J75" i="6" s="1"/>
  <c r="G76" i="6"/>
  <c r="J76" i="6" s="1"/>
  <c r="G77" i="6"/>
  <c r="J77" i="6" s="1"/>
  <c r="G78" i="6"/>
  <c r="J78" i="6" s="1"/>
  <c r="G79" i="6"/>
  <c r="J79" i="6" s="1"/>
  <c r="G80" i="6"/>
  <c r="J80" i="6" s="1"/>
  <c r="G81" i="6"/>
  <c r="J81" i="6" s="1"/>
  <c r="G82" i="6"/>
  <c r="J82" i="6" s="1"/>
  <c r="G83" i="6"/>
  <c r="J83" i="6" s="1"/>
  <c r="G84" i="6"/>
  <c r="J84" i="6" s="1"/>
  <c r="G85" i="6"/>
  <c r="J85" i="6" s="1"/>
  <c r="G86" i="6"/>
  <c r="J86" i="6" s="1"/>
  <c r="G87" i="6"/>
  <c r="J87" i="6" s="1"/>
  <c r="G88" i="6"/>
  <c r="J88" i="6" s="1"/>
  <c r="G89" i="6"/>
  <c r="J89" i="6" s="1"/>
  <c r="G90" i="6"/>
  <c r="J90" i="6" s="1"/>
  <c r="G91" i="6"/>
  <c r="J91" i="6" s="1"/>
  <c r="G92" i="6"/>
  <c r="J92" i="6" s="1"/>
  <c r="G93" i="6"/>
  <c r="G94" i="6"/>
  <c r="G95" i="6"/>
  <c r="G96" i="6"/>
  <c r="G97" i="6"/>
  <c r="G98" i="6"/>
  <c r="G99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04" i="6"/>
  <c r="G305" i="6"/>
  <c r="G306" i="6"/>
  <c r="G307" i="6"/>
  <c r="G308" i="6"/>
  <c r="G309" i="6"/>
  <c r="G310" i="6"/>
  <c r="G311" i="6"/>
  <c r="G312" i="6"/>
  <c r="G313" i="6"/>
  <c r="G314" i="6"/>
  <c r="G315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41" i="6"/>
  <c r="G342" i="6"/>
  <c r="G343" i="6"/>
  <c r="G344" i="6"/>
  <c r="G345" i="6"/>
  <c r="G346" i="6"/>
  <c r="G347" i="6"/>
  <c r="G348" i="6"/>
  <c r="G349" i="6"/>
  <c r="G350" i="6"/>
  <c r="G351" i="6"/>
  <c r="G352" i="6"/>
  <c r="G353" i="6"/>
  <c r="G354" i="6"/>
  <c r="G355" i="6"/>
  <c r="G356" i="6"/>
  <c r="G357" i="6"/>
  <c r="G358" i="6"/>
  <c r="G359" i="6"/>
  <c r="G360" i="6"/>
  <c r="G361" i="6"/>
  <c r="G362" i="6"/>
  <c r="G363" i="6"/>
  <c r="G364" i="6"/>
  <c r="G365" i="6"/>
  <c r="G366" i="6"/>
  <c r="G367" i="6"/>
  <c r="G368" i="6"/>
  <c r="G369" i="6"/>
  <c r="G370" i="6"/>
  <c r="G371" i="6"/>
  <c r="G372" i="6"/>
  <c r="G373" i="6"/>
  <c r="G374" i="6"/>
  <c r="G375" i="6"/>
  <c r="G376" i="6"/>
  <c r="G377" i="6"/>
  <c r="G378" i="6"/>
  <c r="G379" i="6"/>
  <c r="G380" i="6"/>
  <c r="G381" i="6"/>
  <c r="G382" i="6"/>
  <c r="G383" i="6"/>
  <c r="G384" i="6"/>
  <c r="G385" i="6"/>
  <c r="G386" i="6"/>
  <c r="G387" i="6"/>
  <c r="G388" i="6"/>
  <c r="G389" i="6"/>
  <c r="G390" i="6"/>
  <c r="G391" i="6"/>
  <c r="G392" i="6"/>
  <c r="G393" i="6"/>
  <c r="G394" i="6"/>
  <c r="G395" i="6"/>
  <c r="G396" i="6"/>
  <c r="G397" i="6"/>
  <c r="G398" i="6"/>
  <c r="G399" i="6"/>
  <c r="G400" i="6"/>
  <c r="G401" i="6"/>
  <c r="G402" i="6"/>
  <c r="G403" i="6"/>
  <c r="G404" i="6"/>
  <c r="G405" i="6"/>
  <c r="G406" i="6"/>
  <c r="G407" i="6"/>
  <c r="G408" i="6"/>
  <c r="G409" i="6"/>
  <c r="G410" i="6"/>
  <c r="G411" i="6"/>
  <c r="G412" i="6"/>
  <c r="G413" i="6"/>
  <c r="G414" i="6"/>
  <c r="G415" i="6"/>
  <c r="G416" i="6"/>
  <c r="G417" i="6"/>
  <c r="G418" i="6"/>
  <c r="G419" i="6"/>
  <c r="G420" i="6"/>
  <c r="G421" i="6"/>
  <c r="G422" i="6"/>
  <c r="G423" i="6"/>
  <c r="G424" i="6"/>
  <c r="G425" i="6"/>
  <c r="G426" i="6"/>
  <c r="G427" i="6"/>
  <c r="G428" i="6"/>
  <c r="G429" i="6"/>
  <c r="G430" i="6"/>
  <c r="G431" i="6"/>
  <c r="G432" i="6"/>
  <c r="G433" i="6"/>
  <c r="G434" i="6"/>
  <c r="G435" i="6"/>
  <c r="G436" i="6"/>
  <c r="G437" i="6"/>
  <c r="G438" i="6"/>
  <c r="G439" i="6"/>
  <c r="G440" i="6"/>
  <c r="G441" i="6"/>
  <c r="G442" i="6"/>
  <c r="G443" i="6"/>
  <c r="G444" i="6"/>
  <c r="G445" i="6"/>
  <c r="G446" i="6"/>
  <c r="G447" i="6"/>
  <c r="G448" i="6"/>
  <c r="G449" i="6"/>
  <c r="G450" i="6"/>
  <c r="G451" i="6"/>
  <c r="G452" i="6"/>
  <c r="G453" i="6"/>
  <c r="G454" i="6"/>
  <c r="G455" i="6"/>
  <c r="G456" i="6"/>
  <c r="G457" i="6"/>
  <c r="G458" i="6"/>
  <c r="G459" i="6"/>
  <c r="G460" i="6"/>
  <c r="G461" i="6"/>
  <c r="G462" i="6"/>
  <c r="G463" i="6"/>
  <c r="G464" i="6"/>
  <c r="G465" i="6"/>
  <c r="G466" i="6"/>
  <c r="G467" i="6"/>
  <c r="G468" i="6"/>
  <c r="G469" i="6"/>
  <c r="G470" i="6"/>
  <c r="G471" i="6"/>
  <c r="G472" i="6"/>
  <c r="G473" i="6"/>
  <c r="G474" i="6"/>
  <c r="G475" i="6"/>
  <c r="G476" i="6"/>
  <c r="G477" i="6"/>
  <c r="G478" i="6"/>
  <c r="G479" i="6"/>
  <c r="G480" i="6"/>
  <c r="G481" i="6"/>
  <c r="G482" i="6"/>
  <c r="G483" i="6"/>
  <c r="G484" i="6"/>
  <c r="G485" i="6"/>
  <c r="G486" i="6"/>
  <c r="G487" i="6"/>
  <c r="G488" i="6"/>
  <c r="G489" i="6"/>
  <c r="G490" i="6"/>
  <c r="G491" i="6"/>
  <c r="G492" i="6"/>
  <c r="G493" i="6"/>
  <c r="G494" i="6"/>
  <c r="G495" i="6"/>
  <c r="G496" i="6"/>
  <c r="G497" i="6"/>
  <c r="G498" i="6"/>
  <c r="G499" i="6"/>
  <c r="G500" i="6"/>
  <c r="G501" i="6"/>
  <c r="G502" i="6"/>
  <c r="G503" i="6"/>
  <c r="G504" i="6"/>
  <c r="G505" i="6"/>
  <c r="G506" i="6"/>
  <c r="G507" i="6"/>
  <c r="G508" i="6"/>
  <c r="G509" i="6"/>
  <c r="G510" i="6"/>
  <c r="G511" i="6"/>
  <c r="G512" i="6"/>
  <c r="G513" i="6"/>
  <c r="G514" i="6"/>
  <c r="G515" i="6"/>
  <c r="G516" i="6"/>
  <c r="G517" i="6"/>
  <c r="G518" i="6"/>
  <c r="G519" i="6"/>
  <c r="G520" i="6"/>
  <c r="G521" i="6"/>
  <c r="G522" i="6"/>
  <c r="G523" i="6"/>
  <c r="G524" i="6"/>
  <c r="G525" i="6"/>
  <c r="G526" i="6"/>
  <c r="G527" i="6"/>
  <c r="G528" i="6"/>
  <c r="G529" i="6"/>
  <c r="G530" i="6"/>
  <c r="G531" i="6"/>
  <c r="G532" i="6"/>
  <c r="G533" i="6"/>
  <c r="G534" i="6"/>
  <c r="G535" i="6"/>
  <c r="G536" i="6"/>
  <c r="G537" i="6"/>
  <c r="G538" i="6"/>
  <c r="G539" i="6"/>
  <c r="G540" i="6"/>
  <c r="G541" i="6"/>
  <c r="G542" i="6"/>
  <c r="G543" i="6"/>
  <c r="G544" i="6"/>
  <c r="G545" i="6"/>
  <c r="G546" i="6"/>
  <c r="G547" i="6"/>
  <c r="G548" i="6"/>
  <c r="G549" i="6"/>
  <c r="G550" i="6"/>
  <c r="G551" i="6"/>
  <c r="G552" i="6"/>
  <c r="G553" i="6"/>
  <c r="G554" i="6"/>
  <c r="G555" i="6"/>
  <c r="G556" i="6"/>
  <c r="G557" i="6"/>
  <c r="G558" i="6"/>
  <c r="G559" i="6"/>
  <c r="G560" i="6"/>
  <c r="G561" i="6"/>
  <c r="G562" i="6"/>
  <c r="G563" i="6"/>
  <c r="G564" i="6"/>
  <c r="G565" i="6"/>
  <c r="G566" i="6"/>
  <c r="G567" i="6"/>
  <c r="G568" i="6"/>
  <c r="G569" i="6"/>
  <c r="G37" i="6"/>
  <c r="J37" i="6" s="1"/>
  <c r="G38" i="6"/>
  <c r="G39" i="6"/>
  <c r="G40" i="6"/>
  <c r="J40" i="6" s="1"/>
  <c r="G41" i="6"/>
  <c r="G42" i="6"/>
  <c r="G27" i="6"/>
  <c r="I27" i="6" s="1"/>
  <c r="G28" i="6"/>
  <c r="K28" i="6" s="1"/>
  <c r="G29" i="6"/>
  <c r="K29" i="6" s="1"/>
  <c r="G30" i="6"/>
  <c r="K30" i="6" s="1"/>
  <c r="G31" i="6"/>
  <c r="K31" i="6" s="1"/>
  <c r="G32" i="6"/>
  <c r="K32" i="6" s="1"/>
  <c r="G33" i="6"/>
  <c r="J33" i="6" s="1"/>
  <c r="G34" i="6"/>
  <c r="J34" i="6" s="1"/>
  <c r="G35" i="6"/>
  <c r="J35" i="6" s="1"/>
  <c r="G36" i="6"/>
  <c r="J36" i="6" s="1"/>
  <c r="G26" i="6"/>
  <c r="I26" i="6" s="1"/>
  <c r="H30" i="10" l="1"/>
  <c r="L30" i="10" s="1"/>
  <c r="H61" i="10"/>
  <c r="L61" i="10" s="1"/>
  <c r="H59" i="10"/>
  <c r="L59" i="10" s="1"/>
  <c r="H57" i="10"/>
  <c r="L57" i="10" s="1"/>
  <c r="H55" i="10"/>
  <c r="L55" i="10" s="1"/>
  <c r="H53" i="10"/>
  <c r="L53" i="10" s="1"/>
  <c r="H51" i="10"/>
  <c r="L51" i="10" s="1"/>
  <c r="H49" i="10"/>
  <c r="L49" i="10" s="1"/>
  <c r="H47" i="10"/>
  <c r="L47" i="10" s="1"/>
  <c r="H45" i="10"/>
  <c r="L45" i="10" s="1"/>
  <c r="H43" i="10"/>
  <c r="L43" i="10" s="1"/>
  <c r="H41" i="10"/>
  <c r="L41" i="10" s="1"/>
  <c r="H39" i="10"/>
  <c r="L39" i="10" s="1"/>
  <c r="H37" i="10"/>
  <c r="L37" i="10" s="1"/>
  <c r="H35" i="10"/>
  <c r="L35" i="10" s="1"/>
  <c r="H33" i="10"/>
  <c r="L33" i="10" s="1"/>
  <c r="H31" i="10"/>
  <c r="L31" i="10" s="1"/>
  <c r="J62" i="10"/>
  <c r="L62" i="10" s="1"/>
  <c r="J60" i="10"/>
  <c r="L60" i="10" s="1"/>
  <c r="J58" i="10"/>
  <c r="L58" i="10" s="1"/>
  <c r="J56" i="10"/>
  <c r="L56" i="10" s="1"/>
  <c r="J54" i="10"/>
  <c r="L54" i="10" s="1"/>
  <c r="J52" i="10"/>
  <c r="L52" i="10" s="1"/>
  <c r="J50" i="10"/>
  <c r="L50" i="10" s="1"/>
  <c r="J48" i="10"/>
  <c r="L48" i="10" s="1"/>
  <c r="J46" i="10"/>
  <c r="L46" i="10" s="1"/>
  <c r="J44" i="10"/>
  <c r="L44" i="10" s="1"/>
  <c r="J42" i="10"/>
  <c r="L42" i="10" s="1"/>
  <c r="J40" i="10"/>
  <c r="L40" i="10" s="1"/>
  <c r="J38" i="10"/>
  <c r="L38" i="10" s="1"/>
  <c r="J36" i="10"/>
  <c r="L36" i="10" s="1"/>
  <c r="J34" i="10"/>
  <c r="L34" i="10" s="1"/>
  <c r="J32" i="10"/>
  <c r="L32" i="10" s="1"/>
  <c r="I29" i="10"/>
  <c r="L29" i="10" s="1"/>
  <c r="J42" i="6"/>
  <c r="H42" i="6"/>
  <c r="J38" i="6"/>
  <c r="H38" i="6"/>
  <c r="J569" i="6"/>
  <c r="H569" i="6"/>
  <c r="J567" i="6"/>
  <c r="H567" i="6"/>
  <c r="J565" i="6"/>
  <c r="H565" i="6"/>
  <c r="J563" i="6"/>
  <c r="H563" i="6"/>
  <c r="J561" i="6"/>
  <c r="H561" i="6"/>
  <c r="J559" i="6"/>
  <c r="H559" i="6"/>
  <c r="J557" i="6"/>
  <c r="H557" i="6"/>
  <c r="J555" i="6"/>
  <c r="H555" i="6"/>
  <c r="J553" i="6"/>
  <c r="H553" i="6"/>
  <c r="J551" i="6"/>
  <c r="H551" i="6"/>
  <c r="J549" i="6"/>
  <c r="H549" i="6"/>
  <c r="J547" i="6"/>
  <c r="H547" i="6"/>
  <c r="J545" i="6"/>
  <c r="H545" i="6"/>
  <c r="J543" i="6"/>
  <c r="H543" i="6"/>
  <c r="J541" i="6"/>
  <c r="H541" i="6"/>
  <c r="J539" i="6"/>
  <c r="H539" i="6"/>
  <c r="J537" i="6"/>
  <c r="H537" i="6"/>
  <c r="J535" i="6"/>
  <c r="H535" i="6"/>
  <c r="J533" i="6"/>
  <c r="H533" i="6"/>
  <c r="J531" i="6"/>
  <c r="H531" i="6"/>
  <c r="J529" i="6"/>
  <c r="L529" i="6" s="1"/>
  <c r="H529" i="6"/>
  <c r="J527" i="6"/>
  <c r="L527" i="6" s="1"/>
  <c r="H527" i="6"/>
  <c r="J525" i="6"/>
  <c r="L525" i="6" s="1"/>
  <c r="H525" i="6"/>
  <c r="J523" i="6"/>
  <c r="L523" i="6" s="1"/>
  <c r="H523" i="6"/>
  <c r="J521" i="6"/>
  <c r="L521" i="6" s="1"/>
  <c r="H521" i="6"/>
  <c r="J519" i="6"/>
  <c r="L519" i="6" s="1"/>
  <c r="H519" i="6"/>
  <c r="J517" i="6"/>
  <c r="L517" i="6" s="1"/>
  <c r="H517" i="6"/>
  <c r="J515" i="6"/>
  <c r="L515" i="6" s="1"/>
  <c r="H515" i="6"/>
  <c r="J513" i="6"/>
  <c r="L513" i="6" s="1"/>
  <c r="H513" i="6"/>
  <c r="J511" i="6"/>
  <c r="L511" i="6" s="1"/>
  <c r="H511" i="6"/>
  <c r="J509" i="6"/>
  <c r="L509" i="6" s="1"/>
  <c r="H509" i="6"/>
  <c r="J507" i="6"/>
  <c r="L507" i="6" s="1"/>
  <c r="H507" i="6"/>
  <c r="J505" i="6"/>
  <c r="L505" i="6" s="1"/>
  <c r="H505" i="6"/>
  <c r="J503" i="6"/>
  <c r="L503" i="6" s="1"/>
  <c r="H503" i="6"/>
  <c r="J501" i="6"/>
  <c r="L501" i="6" s="1"/>
  <c r="H501" i="6"/>
  <c r="J499" i="6"/>
  <c r="L499" i="6" s="1"/>
  <c r="H499" i="6"/>
  <c r="J497" i="6"/>
  <c r="L497" i="6" s="1"/>
  <c r="H497" i="6"/>
  <c r="J495" i="6"/>
  <c r="L495" i="6" s="1"/>
  <c r="H495" i="6"/>
  <c r="J494" i="6"/>
  <c r="L494" i="6" s="1"/>
  <c r="H494" i="6"/>
  <c r="J493" i="6"/>
  <c r="L493" i="6" s="1"/>
  <c r="H493" i="6"/>
  <c r="J491" i="6"/>
  <c r="L491" i="6" s="1"/>
  <c r="H491" i="6"/>
  <c r="J489" i="6"/>
  <c r="L489" i="6" s="1"/>
  <c r="H489" i="6"/>
  <c r="J487" i="6"/>
  <c r="L487" i="6" s="1"/>
  <c r="H487" i="6"/>
  <c r="J485" i="6"/>
  <c r="L485" i="6" s="1"/>
  <c r="H485" i="6"/>
  <c r="J483" i="6"/>
  <c r="L483" i="6" s="1"/>
  <c r="H483" i="6"/>
  <c r="J481" i="6"/>
  <c r="L481" i="6" s="1"/>
  <c r="H481" i="6"/>
  <c r="J479" i="6"/>
  <c r="L479" i="6" s="1"/>
  <c r="H479" i="6"/>
  <c r="J477" i="6"/>
  <c r="L477" i="6" s="1"/>
  <c r="H477" i="6"/>
  <c r="J475" i="6"/>
  <c r="L475" i="6" s="1"/>
  <c r="H475" i="6"/>
  <c r="J473" i="6"/>
  <c r="L473" i="6" s="1"/>
  <c r="H473" i="6"/>
  <c r="J471" i="6"/>
  <c r="L471" i="6" s="1"/>
  <c r="H471" i="6"/>
  <c r="J469" i="6"/>
  <c r="L469" i="6" s="1"/>
  <c r="H469" i="6"/>
  <c r="J467" i="6"/>
  <c r="L467" i="6" s="1"/>
  <c r="H467" i="6"/>
  <c r="J465" i="6"/>
  <c r="L465" i="6" s="1"/>
  <c r="H465" i="6"/>
  <c r="J463" i="6"/>
  <c r="L463" i="6" s="1"/>
  <c r="H463" i="6"/>
  <c r="J461" i="6"/>
  <c r="L461" i="6" s="1"/>
  <c r="H461" i="6"/>
  <c r="J459" i="6"/>
  <c r="L459" i="6" s="1"/>
  <c r="H459" i="6"/>
  <c r="J457" i="6"/>
  <c r="L457" i="6" s="1"/>
  <c r="H457" i="6"/>
  <c r="J455" i="6"/>
  <c r="L455" i="6" s="1"/>
  <c r="H455" i="6"/>
  <c r="J453" i="6"/>
  <c r="L453" i="6" s="1"/>
  <c r="H453" i="6"/>
  <c r="J451" i="6"/>
  <c r="L451" i="6" s="1"/>
  <c r="H451" i="6"/>
  <c r="J449" i="6"/>
  <c r="L449" i="6" s="1"/>
  <c r="H449" i="6"/>
  <c r="J447" i="6"/>
  <c r="L447" i="6" s="1"/>
  <c r="H447" i="6"/>
  <c r="J445" i="6"/>
  <c r="L445" i="6" s="1"/>
  <c r="H445" i="6"/>
  <c r="J443" i="6"/>
  <c r="L443" i="6" s="1"/>
  <c r="H443" i="6"/>
  <c r="J441" i="6"/>
  <c r="L441" i="6" s="1"/>
  <c r="H441" i="6"/>
  <c r="J439" i="6"/>
  <c r="L439" i="6" s="1"/>
  <c r="H439" i="6"/>
  <c r="J437" i="6"/>
  <c r="L437" i="6" s="1"/>
  <c r="H437" i="6"/>
  <c r="J435" i="6"/>
  <c r="L435" i="6" s="1"/>
  <c r="H435" i="6"/>
  <c r="J433" i="6"/>
  <c r="L433" i="6" s="1"/>
  <c r="H433" i="6"/>
  <c r="J431" i="6"/>
  <c r="L431" i="6" s="1"/>
  <c r="H431" i="6"/>
  <c r="J429" i="6"/>
  <c r="L429" i="6" s="1"/>
  <c r="H429" i="6"/>
  <c r="J427" i="6"/>
  <c r="L427" i="6" s="1"/>
  <c r="H427" i="6"/>
  <c r="J425" i="6"/>
  <c r="L425" i="6" s="1"/>
  <c r="H425" i="6"/>
  <c r="J423" i="6"/>
  <c r="L423" i="6" s="1"/>
  <c r="H423" i="6"/>
  <c r="J421" i="6"/>
  <c r="L421" i="6" s="1"/>
  <c r="H421" i="6"/>
  <c r="J419" i="6"/>
  <c r="L419" i="6" s="1"/>
  <c r="H419" i="6"/>
  <c r="J417" i="6"/>
  <c r="L417" i="6" s="1"/>
  <c r="H417" i="6"/>
  <c r="J415" i="6"/>
  <c r="L415" i="6" s="1"/>
  <c r="H415" i="6"/>
  <c r="J413" i="6"/>
  <c r="L413" i="6" s="1"/>
  <c r="H413" i="6"/>
  <c r="J411" i="6"/>
  <c r="L411" i="6" s="1"/>
  <c r="H411" i="6"/>
  <c r="J409" i="6"/>
  <c r="L409" i="6" s="1"/>
  <c r="H409" i="6"/>
  <c r="J407" i="6"/>
  <c r="L407" i="6" s="1"/>
  <c r="H407" i="6"/>
  <c r="J405" i="6"/>
  <c r="L405" i="6" s="1"/>
  <c r="H405" i="6"/>
  <c r="J403" i="6"/>
  <c r="L403" i="6" s="1"/>
  <c r="H403" i="6"/>
  <c r="J401" i="6"/>
  <c r="L401" i="6" s="1"/>
  <c r="H401" i="6"/>
  <c r="J399" i="6"/>
  <c r="L399" i="6" s="1"/>
  <c r="H399" i="6"/>
  <c r="J397" i="6"/>
  <c r="L397" i="6" s="1"/>
  <c r="H397" i="6"/>
  <c r="J395" i="6"/>
  <c r="L395" i="6" s="1"/>
  <c r="H395" i="6"/>
  <c r="J393" i="6"/>
  <c r="L393" i="6" s="1"/>
  <c r="H393" i="6"/>
  <c r="J391" i="6"/>
  <c r="L391" i="6" s="1"/>
  <c r="H391" i="6"/>
  <c r="J389" i="6"/>
  <c r="L389" i="6" s="1"/>
  <c r="H389" i="6"/>
  <c r="J387" i="6"/>
  <c r="L387" i="6" s="1"/>
  <c r="H387" i="6"/>
  <c r="J385" i="6"/>
  <c r="L385" i="6" s="1"/>
  <c r="H385" i="6"/>
  <c r="J383" i="6"/>
  <c r="L383" i="6" s="1"/>
  <c r="H383" i="6"/>
  <c r="J381" i="6"/>
  <c r="L381" i="6" s="1"/>
  <c r="H381" i="6"/>
  <c r="J379" i="6"/>
  <c r="L379" i="6" s="1"/>
  <c r="H379" i="6"/>
  <c r="J377" i="6"/>
  <c r="L377" i="6" s="1"/>
  <c r="H377" i="6"/>
  <c r="J375" i="6"/>
  <c r="L375" i="6" s="1"/>
  <c r="H375" i="6"/>
  <c r="J373" i="6"/>
  <c r="L373" i="6" s="1"/>
  <c r="H373" i="6"/>
  <c r="J371" i="6"/>
  <c r="L371" i="6" s="1"/>
  <c r="H371" i="6"/>
  <c r="J369" i="6"/>
  <c r="L369" i="6" s="1"/>
  <c r="H369" i="6"/>
  <c r="J367" i="6"/>
  <c r="L367" i="6" s="1"/>
  <c r="H367" i="6"/>
  <c r="J365" i="6"/>
  <c r="L365" i="6" s="1"/>
  <c r="H365" i="6"/>
  <c r="J363" i="6"/>
  <c r="L363" i="6" s="1"/>
  <c r="H363" i="6"/>
  <c r="J361" i="6"/>
  <c r="L361" i="6" s="1"/>
  <c r="H361" i="6"/>
  <c r="J359" i="6"/>
  <c r="L359" i="6" s="1"/>
  <c r="H359" i="6"/>
  <c r="J357" i="6"/>
  <c r="L357" i="6" s="1"/>
  <c r="H357" i="6"/>
  <c r="J355" i="6"/>
  <c r="L355" i="6" s="1"/>
  <c r="H355" i="6"/>
  <c r="J353" i="6"/>
  <c r="L353" i="6" s="1"/>
  <c r="H353" i="6"/>
  <c r="J351" i="6"/>
  <c r="L351" i="6" s="1"/>
  <c r="H351" i="6"/>
  <c r="J349" i="6"/>
  <c r="L349" i="6" s="1"/>
  <c r="H349" i="6"/>
  <c r="J347" i="6"/>
  <c r="L347" i="6" s="1"/>
  <c r="H347" i="6"/>
  <c r="J345" i="6"/>
  <c r="L345" i="6" s="1"/>
  <c r="H345" i="6"/>
  <c r="J343" i="6"/>
  <c r="L343" i="6" s="1"/>
  <c r="H343" i="6"/>
  <c r="J341" i="6"/>
  <c r="L341" i="6" s="1"/>
  <c r="H341" i="6"/>
  <c r="J339" i="6"/>
  <c r="L339" i="6" s="1"/>
  <c r="H339" i="6"/>
  <c r="J337" i="6"/>
  <c r="L337" i="6" s="1"/>
  <c r="H337" i="6"/>
  <c r="J335" i="6"/>
  <c r="L335" i="6" s="1"/>
  <c r="H335" i="6"/>
  <c r="J333" i="6"/>
  <c r="L333" i="6" s="1"/>
  <c r="H333" i="6"/>
  <c r="J331" i="6"/>
  <c r="L331" i="6" s="1"/>
  <c r="H331" i="6"/>
  <c r="J329" i="6"/>
  <c r="L329" i="6" s="1"/>
  <c r="H329" i="6"/>
  <c r="J327" i="6"/>
  <c r="L327" i="6" s="1"/>
  <c r="H327" i="6"/>
  <c r="J325" i="6"/>
  <c r="L325" i="6" s="1"/>
  <c r="H325" i="6"/>
  <c r="J323" i="6"/>
  <c r="L323" i="6" s="1"/>
  <c r="H323" i="6"/>
  <c r="J321" i="6"/>
  <c r="L321" i="6" s="1"/>
  <c r="H321" i="6"/>
  <c r="J319" i="6"/>
  <c r="L319" i="6" s="1"/>
  <c r="H319" i="6"/>
  <c r="J317" i="6"/>
  <c r="L317" i="6" s="1"/>
  <c r="H317" i="6"/>
  <c r="J315" i="6"/>
  <c r="L315" i="6" s="1"/>
  <c r="H315" i="6"/>
  <c r="J313" i="6"/>
  <c r="L313" i="6" s="1"/>
  <c r="H313" i="6"/>
  <c r="J311" i="6"/>
  <c r="L311" i="6" s="1"/>
  <c r="H311" i="6"/>
  <c r="J309" i="6"/>
  <c r="L309" i="6" s="1"/>
  <c r="H309" i="6"/>
  <c r="J307" i="6"/>
  <c r="L307" i="6" s="1"/>
  <c r="H307" i="6"/>
  <c r="J305" i="6"/>
  <c r="L305" i="6" s="1"/>
  <c r="H305" i="6"/>
  <c r="J303" i="6"/>
  <c r="L303" i="6" s="1"/>
  <c r="H303" i="6"/>
  <c r="J301" i="6"/>
  <c r="L301" i="6" s="1"/>
  <c r="H301" i="6"/>
  <c r="J299" i="6"/>
  <c r="L299" i="6" s="1"/>
  <c r="H299" i="6"/>
  <c r="J297" i="6"/>
  <c r="L297" i="6" s="1"/>
  <c r="H297" i="6"/>
  <c r="J295" i="6"/>
  <c r="L295" i="6" s="1"/>
  <c r="H295" i="6"/>
  <c r="J293" i="6"/>
  <c r="L293" i="6" s="1"/>
  <c r="H293" i="6"/>
  <c r="J291" i="6"/>
  <c r="L291" i="6" s="1"/>
  <c r="H291" i="6"/>
  <c r="J289" i="6"/>
  <c r="L289" i="6" s="1"/>
  <c r="H289" i="6"/>
  <c r="J287" i="6"/>
  <c r="L287" i="6" s="1"/>
  <c r="H287" i="6"/>
  <c r="J285" i="6"/>
  <c r="L285" i="6" s="1"/>
  <c r="H285" i="6"/>
  <c r="J283" i="6"/>
  <c r="L283" i="6" s="1"/>
  <c r="H283" i="6"/>
  <c r="J281" i="6"/>
  <c r="L281" i="6" s="1"/>
  <c r="H281" i="6"/>
  <c r="J279" i="6"/>
  <c r="L279" i="6" s="1"/>
  <c r="H279" i="6"/>
  <c r="J277" i="6"/>
  <c r="L277" i="6" s="1"/>
  <c r="H277" i="6"/>
  <c r="J275" i="6"/>
  <c r="L275" i="6" s="1"/>
  <c r="H275" i="6"/>
  <c r="J273" i="6"/>
  <c r="L273" i="6" s="1"/>
  <c r="H273" i="6"/>
  <c r="J271" i="6"/>
  <c r="L271" i="6" s="1"/>
  <c r="H271" i="6"/>
  <c r="J269" i="6"/>
  <c r="L269" i="6" s="1"/>
  <c r="H269" i="6"/>
  <c r="J267" i="6"/>
  <c r="L267" i="6" s="1"/>
  <c r="H267" i="6"/>
  <c r="J265" i="6"/>
  <c r="L265" i="6" s="1"/>
  <c r="H265" i="6"/>
  <c r="J263" i="6"/>
  <c r="L263" i="6" s="1"/>
  <c r="H263" i="6"/>
  <c r="J261" i="6"/>
  <c r="L261" i="6" s="1"/>
  <c r="H261" i="6"/>
  <c r="J259" i="6"/>
  <c r="L259" i="6" s="1"/>
  <c r="H259" i="6"/>
  <c r="J257" i="6"/>
  <c r="L257" i="6" s="1"/>
  <c r="H257" i="6"/>
  <c r="J255" i="6"/>
  <c r="L255" i="6" s="1"/>
  <c r="H255" i="6"/>
  <c r="J253" i="6"/>
  <c r="L253" i="6" s="1"/>
  <c r="H253" i="6"/>
  <c r="J251" i="6"/>
  <c r="L251" i="6" s="1"/>
  <c r="H251" i="6"/>
  <c r="J249" i="6"/>
  <c r="L249" i="6" s="1"/>
  <c r="H249" i="6"/>
  <c r="J247" i="6"/>
  <c r="L247" i="6" s="1"/>
  <c r="H247" i="6"/>
  <c r="J245" i="6"/>
  <c r="L245" i="6" s="1"/>
  <c r="H245" i="6"/>
  <c r="J243" i="6"/>
  <c r="L243" i="6" s="1"/>
  <c r="H243" i="6"/>
  <c r="J241" i="6"/>
  <c r="L241" i="6" s="1"/>
  <c r="H241" i="6"/>
  <c r="J239" i="6"/>
  <c r="L239" i="6" s="1"/>
  <c r="H239" i="6"/>
  <c r="J237" i="6"/>
  <c r="L237" i="6" s="1"/>
  <c r="H237" i="6"/>
  <c r="J235" i="6"/>
  <c r="L235" i="6" s="1"/>
  <c r="H235" i="6"/>
  <c r="J233" i="6"/>
  <c r="L233" i="6" s="1"/>
  <c r="H233" i="6"/>
  <c r="J231" i="6"/>
  <c r="L231" i="6" s="1"/>
  <c r="H231" i="6"/>
  <c r="J229" i="6"/>
  <c r="L229" i="6" s="1"/>
  <c r="H229" i="6"/>
  <c r="J227" i="6"/>
  <c r="L227" i="6" s="1"/>
  <c r="H227" i="6"/>
  <c r="J225" i="6"/>
  <c r="L225" i="6" s="1"/>
  <c r="H225" i="6"/>
  <c r="J223" i="6"/>
  <c r="L223" i="6" s="1"/>
  <c r="H223" i="6"/>
  <c r="J221" i="6"/>
  <c r="L221" i="6" s="1"/>
  <c r="H221" i="6"/>
  <c r="J219" i="6"/>
  <c r="L219" i="6" s="1"/>
  <c r="H219" i="6"/>
  <c r="J217" i="6"/>
  <c r="L217" i="6" s="1"/>
  <c r="H217" i="6"/>
  <c r="J215" i="6"/>
  <c r="L215" i="6" s="1"/>
  <c r="H215" i="6"/>
  <c r="J213" i="6"/>
  <c r="L213" i="6" s="1"/>
  <c r="H213" i="6"/>
  <c r="J211" i="6"/>
  <c r="L211" i="6" s="1"/>
  <c r="H211" i="6"/>
  <c r="J209" i="6"/>
  <c r="L209" i="6" s="1"/>
  <c r="H209" i="6"/>
  <c r="J207" i="6"/>
  <c r="L207" i="6" s="1"/>
  <c r="H207" i="6"/>
  <c r="J205" i="6"/>
  <c r="L205" i="6" s="1"/>
  <c r="H205" i="6"/>
  <c r="J203" i="6"/>
  <c r="L203" i="6" s="1"/>
  <c r="H203" i="6"/>
  <c r="J201" i="6"/>
  <c r="L201" i="6" s="1"/>
  <c r="H201" i="6"/>
  <c r="J199" i="6"/>
  <c r="L199" i="6" s="1"/>
  <c r="H199" i="6"/>
  <c r="J197" i="6"/>
  <c r="L197" i="6" s="1"/>
  <c r="H197" i="6"/>
  <c r="J195" i="6"/>
  <c r="L195" i="6" s="1"/>
  <c r="H195" i="6"/>
  <c r="J193" i="6"/>
  <c r="L193" i="6" s="1"/>
  <c r="H193" i="6"/>
  <c r="J191" i="6"/>
  <c r="L191" i="6" s="1"/>
  <c r="H191" i="6"/>
  <c r="J189" i="6"/>
  <c r="L189" i="6" s="1"/>
  <c r="H189" i="6"/>
  <c r="J187" i="6"/>
  <c r="L187" i="6" s="1"/>
  <c r="H187" i="6"/>
  <c r="J185" i="6"/>
  <c r="L185" i="6" s="1"/>
  <c r="H185" i="6"/>
  <c r="J183" i="6"/>
  <c r="L183" i="6" s="1"/>
  <c r="H183" i="6"/>
  <c r="J181" i="6"/>
  <c r="L181" i="6" s="1"/>
  <c r="H181" i="6"/>
  <c r="J179" i="6"/>
  <c r="L179" i="6" s="1"/>
  <c r="H179" i="6"/>
  <c r="J177" i="6"/>
  <c r="L177" i="6" s="1"/>
  <c r="H177" i="6"/>
  <c r="J175" i="6"/>
  <c r="L175" i="6" s="1"/>
  <c r="H175" i="6"/>
  <c r="J173" i="6"/>
  <c r="L173" i="6" s="1"/>
  <c r="H173" i="6"/>
  <c r="J171" i="6"/>
  <c r="L171" i="6" s="1"/>
  <c r="H171" i="6"/>
  <c r="J169" i="6"/>
  <c r="L169" i="6" s="1"/>
  <c r="H169" i="6"/>
  <c r="J167" i="6"/>
  <c r="L167" i="6" s="1"/>
  <c r="H167" i="6"/>
  <c r="J165" i="6"/>
  <c r="L165" i="6" s="1"/>
  <c r="H165" i="6"/>
  <c r="J163" i="6"/>
  <c r="L163" i="6" s="1"/>
  <c r="H163" i="6"/>
  <c r="J161" i="6"/>
  <c r="L161" i="6" s="1"/>
  <c r="H161" i="6"/>
  <c r="J159" i="6"/>
  <c r="L159" i="6" s="1"/>
  <c r="H159" i="6"/>
  <c r="J157" i="6"/>
  <c r="L157" i="6" s="1"/>
  <c r="H157" i="6"/>
  <c r="J155" i="6"/>
  <c r="L155" i="6" s="1"/>
  <c r="H155" i="6"/>
  <c r="J153" i="6"/>
  <c r="L153" i="6" s="1"/>
  <c r="H153" i="6"/>
  <c r="J151" i="6"/>
  <c r="L151" i="6" s="1"/>
  <c r="H151" i="6"/>
  <c r="J149" i="6"/>
  <c r="L149" i="6" s="1"/>
  <c r="H149" i="6"/>
  <c r="J147" i="6"/>
  <c r="L147" i="6" s="1"/>
  <c r="H147" i="6"/>
  <c r="J145" i="6"/>
  <c r="L145" i="6" s="1"/>
  <c r="H145" i="6"/>
  <c r="J143" i="6"/>
  <c r="L143" i="6" s="1"/>
  <c r="H143" i="6"/>
  <c r="J141" i="6"/>
  <c r="L141" i="6" s="1"/>
  <c r="H141" i="6"/>
  <c r="J139" i="6"/>
  <c r="L139" i="6" s="1"/>
  <c r="H139" i="6"/>
  <c r="J137" i="6"/>
  <c r="L137" i="6" s="1"/>
  <c r="H137" i="6"/>
  <c r="J135" i="6"/>
  <c r="L135" i="6" s="1"/>
  <c r="H135" i="6"/>
  <c r="J133" i="6"/>
  <c r="L133" i="6" s="1"/>
  <c r="H133" i="6"/>
  <c r="J131" i="6"/>
  <c r="L131" i="6" s="1"/>
  <c r="H131" i="6"/>
  <c r="J129" i="6"/>
  <c r="L129" i="6" s="1"/>
  <c r="H129" i="6"/>
  <c r="J127" i="6"/>
  <c r="L127" i="6" s="1"/>
  <c r="H127" i="6"/>
  <c r="J125" i="6"/>
  <c r="L125" i="6" s="1"/>
  <c r="H125" i="6"/>
  <c r="J123" i="6"/>
  <c r="L123" i="6" s="1"/>
  <c r="H123" i="6"/>
  <c r="J121" i="6"/>
  <c r="L121" i="6" s="1"/>
  <c r="H121" i="6"/>
  <c r="J119" i="6"/>
  <c r="L119" i="6" s="1"/>
  <c r="H119" i="6"/>
  <c r="J117" i="6"/>
  <c r="L117" i="6" s="1"/>
  <c r="H117" i="6"/>
  <c r="J115" i="6"/>
  <c r="L115" i="6" s="1"/>
  <c r="H115" i="6"/>
  <c r="J113" i="6"/>
  <c r="L113" i="6" s="1"/>
  <c r="H113" i="6"/>
  <c r="J111" i="6"/>
  <c r="L111" i="6" s="1"/>
  <c r="H111" i="6"/>
  <c r="J109" i="6"/>
  <c r="L109" i="6" s="1"/>
  <c r="H109" i="6"/>
  <c r="J107" i="6"/>
  <c r="L107" i="6" s="1"/>
  <c r="H107" i="6"/>
  <c r="J105" i="6"/>
  <c r="L105" i="6" s="1"/>
  <c r="H105" i="6"/>
  <c r="J103" i="6"/>
  <c r="L103" i="6" s="1"/>
  <c r="H103" i="6"/>
  <c r="J101" i="6"/>
  <c r="L101" i="6" s="1"/>
  <c r="H101" i="6"/>
  <c r="J98" i="6"/>
  <c r="L98" i="6" s="1"/>
  <c r="H98" i="6"/>
  <c r="J96" i="6"/>
  <c r="L96" i="6" s="1"/>
  <c r="H96" i="6"/>
  <c r="J94" i="6"/>
  <c r="L94" i="6" s="1"/>
  <c r="H94" i="6"/>
  <c r="J41" i="6"/>
  <c r="L41" i="6" s="1"/>
  <c r="H41" i="6"/>
  <c r="J39" i="6"/>
  <c r="L39" i="6" s="1"/>
  <c r="H39" i="6"/>
  <c r="J568" i="6"/>
  <c r="H568" i="6"/>
  <c r="J566" i="6"/>
  <c r="H566" i="6"/>
  <c r="J564" i="6"/>
  <c r="H564" i="6"/>
  <c r="J562" i="6"/>
  <c r="H562" i="6"/>
  <c r="J560" i="6"/>
  <c r="H560" i="6"/>
  <c r="J558" i="6"/>
  <c r="H558" i="6"/>
  <c r="J556" i="6"/>
  <c r="H556" i="6"/>
  <c r="J554" i="6"/>
  <c r="H554" i="6"/>
  <c r="J552" i="6"/>
  <c r="H552" i="6"/>
  <c r="J550" i="6"/>
  <c r="H550" i="6"/>
  <c r="J548" i="6"/>
  <c r="H548" i="6"/>
  <c r="J546" i="6"/>
  <c r="H546" i="6"/>
  <c r="J544" i="6"/>
  <c r="H544" i="6"/>
  <c r="J542" i="6"/>
  <c r="H542" i="6"/>
  <c r="J540" i="6"/>
  <c r="H540" i="6"/>
  <c r="J538" i="6"/>
  <c r="H538" i="6"/>
  <c r="J536" i="6"/>
  <c r="H536" i="6"/>
  <c r="J534" i="6"/>
  <c r="H534" i="6"/>
  <c r="J532" i="6"/>
  <c r="H532" i="6"/>
  <c r="J530" i="6"/>
  <c r="H530" i="6"/>
  <c r="J528" i="6"/>
  <c r="H528" i="6"/>
  <c r="J526" i="6"/>
  <c r="H526" i="6"/>
  <c r="J524" i="6"/>
  <c r="H524" i="6"/>
  <c r="J522" i="6"/>
  <c r="H522" i="6"/>
  <c r="J520" i="6"/>
  <c r="H520" i="6"/>
  <c r="J518" i="6"/>
  <c r="H518" i="6"/>
  <c r="J516" i="6"/>
  <c r="H516" i="6"/>
  <c r="J514" i="6"/>
  <c r="H514" i="6"/>
  <c r="J512" i="6"/>
  <c r="H512" i="6"/>
  <c r="J510" i="6"/>
  <c r="H510" i="6"/>
  <c r="J508" i="6"/>
  <c r="H508" i="6"/>
  <c r="J506" i="6"/>
  <c r="H506" i="6"/>
  <c r="J504" i="6"/>
  <c r="H504" i="6"/>
  <c r="J502" i="6"/>
  <c r="H502" i="6"/>
  <c r="J500" i="6"/>
  <c r="H500" i="6"/>
  <c r="J498" i="6"/>
  <c r="H498" i="6"/>
  <c r="J496" i="6"/>
  <c r="H496" i="6"/>
  <c r="J492" i="6"/>
  <c r="H492" i="6"/>
  <c r="J490" i="6"/>
  <c r="H490" i="6"/>
  <c r="J488" i="6"/>
  <c r="H488" i="6"/>
  <c r="J486" i="6"/>
  <c r="H486" i="6"/>
  <c r="J484" i="6"/>
  <c r="H484" i="6"/>
  <c r="J482" i="6"/>
  <c r="H482" i="6"/>
  <c r="J480" i="6"/>
  <c r="H480" i="6"/>
  <c r="J478" i="6"/>
  <c r="H478" i="6"/>
  <c r="J476" i="6"/>
  <c r="H476" i="6"/>
  <c r="J474" i="6"/>
  <c r="H474" i="6"/>
  <c r="J472" i="6"/>
  <c r="H472" i="6"/>
  <c r="J470" i="6"/>
  <c r="H470" i="6"/>
  <c r="J468" i="6"/>
  <c r="H468" i="6"/>
  <c r="J466" i="6"/>
  <c r="H466" i="6"/>
  <c r="J464" i="6"/>
  <c r="H464" i="6"/>
  <c r="J462" i="6"/>
  <c r="H462" i="6"/>
  <c r="J460" i="6"/>
  <c r="H460" i="6"/>
  <c r="J458" i="6"/>
  <c r="H458" i="6"/>
  <c r="J456" i="6"/>
  <c r="H456" i="6"/>
  <c r="J454" i="6"/>
  <c r="H454" i="6"/>
  <c r="J452" i="6"/>
  <c r="H452" i="6"/>
  <c r="J450" i="6"/>
  <c r="H450" i="6"/>
  <c r="J448" i="6"/>
  <c r="H448" i="6"/>
  <c r="H446" i="6"/>
  <c r="J446" i="6"/>
  <c r="J444" i="6"/>
  <c r="H444" i="6"/>
  <c r="J442" i="6"/>
  <c r="H442" i="6"/>
  <c r="J440" i="6"/>
  <c r="H440" i="6"/>
  <c r="J438" i="6"/>
  <c r="H438" i="6"/>
  <c r="J436" i="6"/>
  <c r="H436" i="6"/>
  <c r="J434" i="6"/>
  <c r="H434" i="6"/>
  <c r="J432" i="6"/>
  <c r="H432" i="6"/>
  <c r="J430" i="6"/>
  <c r="H430" i="6"/>
  <c r="J428" i="6"/>
  <c r="H428" i="6"/>
  <c r="J426" i="6"/>
  <c r="H426" i="6"/>
  <c r="J424" i="6"/>
  <c r="H424" i="6"/>
  <c r="J422" i="6"/>
  <c r="H422" i="6"/>
  <c r="J420" i="6"/>
  <c r="H420" i="6"/>
  <c r="J418" i="6"/>
  <c r="H418" i="6"/>
  <c r="J416" i="6"/>
  <c r="H416" i="6"/>
  <c r="J414" i="6"/>
  <c r="H414" i="6"/>
  <c r="J412" i="6"/>
  <c r="H412" i="6"/>
  <c r="J410" i="6"/>
  <c r="H410" i="6"/>
  <c r="J408" i="6"/>
  <c r="H408" i="6"/>
  <c r="J406" i="6"/>
  <c r="H406" i="6"/>
  <c r="J404" i="6"/>
  <c r="H404" i="6"/>
  <c r="J402" i="6"/>
  <c r="H402" i="6"/>
  <c r="J400" i="6"/>
  <c r="H400" i="6"/>
  <c r="J398" i="6"/>
  <c r="H398" i="6"/>
  <c r="J396" i="6"/>
  <c r="H396" i="6"/>
  <c r="J394" i="6"/>
  <c r="H394" i="6"/>
  <c r="J392" i="6"/>
  <c r="H392" i="6"/>
  <c r="J390" i="6"/>
  <c r="H390" i="6"/>
  <c r="J388" i="6"/>
  <c r="H388" i="6"/>
  <c r="J386" i="6"/>
  <c r="H386" i="6"/>
  <c r="J384" i="6"/>
  <c r="H384" i="6"/>
  <c r="J382" i="6"/>
  <c r="H382" i="6"/>
  <c r="J380" i="6"/>
  <c r="H380" i="6"/>
  <c r="J378" i="6"/>
  <c r="H378" i="6"/>
  <c r="J376" i="6"/>
  <c r="H376" i="6"/>
  <c r="J374" i="6"/>
  <c r="H374" i="6"/>
  <c r="J372" i="6"/>
  <c r="H372" i="6"/>
  <c r="J370" i="6"/>
  <c r="H370" i="6"/>
  <c r="J368" i="6"/>
  <c r="H368" i="6"/>
  <c r="J366" i="6"/>
  <c r="H366" i="6"/>
  <c r="J364" i="6"/>
  <c r="H364" i="6"/>
  <c r="J362" i="6"/>
  <c r="H362" i="6"/>
  <c r="J360" i="6"/>
  <c r="H360" i="6"/>
  <c r="J358" i="6"/>
  <c r="H358" i="6"/>
  <c r="J356" i="6"/>
  <c r="H356" i="6"/>
  <c r="J354" i="6"/>
  <c r="H354" i="6"/>
  <c r="J352" i="6"/>
  <c r="H352" i="6"/>
  <c r="J350" i="6"/>
  <c r="H350" i="6"/>
  <c r="J348" i="6"/>
  <c r="H348" i="6"/>
  <c r="J346" i="6"/>
  <c r="H346" i="6"/>
  <c r="J344" i="6"/>
  <c r="H344" i="6"/>
  <c r="J342" i="6"/>
  <c r="H342" i="6"/>
  <c r="J340" i="6"/>
  <c r="H340" i="6"/>
  <c r="J338" i="6"/>
  <c r="H338" i="6"/>
  <c r="J336" i="6"/>
  <c r="H336" i="6"/>
  <c r="J334" i="6"/>
  <c r="H334" i="6"/>
  <c r="J332" i="6"/>
  <c r="H332" i="6"/>
  <c r="J330" i="6"/>
  <c r="H330" i="6"/>
  <c r="J328" i="6"/>
  <c r="H328" i="6"/>
  <c r="J326" i="6"/>
  <c r="H326" i="6"/>
  <c r="J324" i="6"/>
  <c r="H324" i="6"/>
  <c r="J322" i="6"/>
  <c r="H322" i="6"/>
  <c r="J320" i="6"/>
  <c r="H320" i="6"/>
  <c r="J318" i="6"/>
  <c r="H318" i="6"/>
  <c r="J316" i="6"/>
  <c r="H316" i="6"/>
  <c r="J314" i="6"/>
  <c r="H314" i="6"/>
  <c r="J312" i="6"/>
  <c r="H312" i="6"/>
  <c r="J310" i="6"/>
  <c r="H310" i="6"/>
  <c r="J308" i="6"/>
  <c r="H308" i="6"/>
  <c r="J306" i="6"/>
  <c r="H306" i="6"/>
  <c r="J304" i="6"/>
  <c r="H304" i="6"/>
  <c r="J302" i="6"/>
  <c r="H302" i="6"/>
  <c r="J300" i="6"/>
  <c r="H300" i="6"/>
  <c r="J298" i="6"/>
  <c r="H298" i="6"/>
  <c r="J296" i="6"/>
  <c r="H296" i="6"/>
  <c r="J294" i="6"/>
  <c r="H294" i="6"/>
  <c r="J292" i="6"/>
  <c r="H292" i="6"/>
  <c r="J290" i="6"/>
  <c r="H290" i="6"/>
  <c r="J288" i="6"/>
  <c r="H288" i="6"/>
  <c r="J286" i="6"/>
  <c r="H286" i="6"/>
  <c r="J284" i="6"/>
  <c r="H284" i="6"/>
  <c r="J282" i="6"/>
  <c r="H282" i="6"/>
  <c r="J280" i="6"/>
  <c r="H280" i="6"/>
  <c r="J278" i="6"/>
  <c r="H278" i="6"/>
  <c r="J276" i="6"/>
  <c r="H276" i="6"/>
  <c r="J274" i="6"/>
  <c r="H274" i="6"/>
  <c r="J272" i="6"/>
  <c r="H272" i="6"/>
  <c r="J270" i="6"/>
  <c r="H270" i="6"/>
  <c r="J268" i="6"/>
  <c r="H268" i="6"/>
  <c r="J266" i="6"/>
  <c r="H266" i="6"/>
  <c r="J264" i="6"/>
  <c r="H264" i="6"/>
  <c r="J262" i="6"/>
  <c r="H262" i="6"/>
  <c r="J260" i="6"/>
  <c r="H260" i="6"/>
  <c r="J258" i="6"/>
  <c r="H258" i="6"/>
  <c r="J256" i="6"/>
  <c r="H256" i="6"/>
  <c r="J254" i="6"/>
  <c r="H254" i="6"/>
  <c r="J252" i="6"/>
  <c r="H252" i="6"/>
  <c r="J250" i="6"/>
  <c r="H250" i="6"/>
  <c r="J248" i="6"/>
  <c r="H248" i="6"/>
  <c r="J246" i="6"/>
  <c r="H246" i="6"/>
  <c r="J244" i="6"/>
  <c r="H244" i="6"/>
  <c r="J242" i="6"/>
  <c r="H242" i="6"/>
  <c r="J240" i="6"/>
  <c r="H240" i="6"/>
  <c r="J238" i="6"/>
  <c r="H238" i="6"/>
  <c r="J236" i="6"/>
  <c r="H236" i="6"/>
  <c r="J234" i="6"/>
  <c r="H234" i="6"/>
  <c r="J232" i="6"/>
  <c r="H232" i="6"/>
  <c r="J230" i="6"/>
  <c r="H230" i="6"/>
  <c r="J228" i="6"/>
  <c r="H228" i="6"/>
  <c r="J226" i="6"/>
  <c r="H226" i="6"/>
  <c r="J224" i="6"/>
  <c r="H224" i="6"/>
  <c r="J222" i="6"/>
  <c r="H222" i="6"/>
  <c r="J220" i="6"/>
  <c r="H220" i="6"/>
  <c r="J218" i="6"/>
  <c r="H218" i="6"/>
  <c r="J216" i="6"/>
  <c r="H216" i="6"/>
  <c r="J214" i="6"/>
  <c r="H214" i="6"/>
  <c r="J212" i="6"/>
  <c r="H212" i="6"/>
  <c r="J210" i="6"/>
  <c r="H210" i="6"/>
  <c r="J208" i="6"/>
  <c r="H208" i="6"/>
  <c r="J206" i="6"/>
  <c r="H206" i="6"/>
  <c r="J204" i="6"/>
  <c r="H204" i="6"/>
  <c r="J202" i="6"/>
  <c r="H202" i="6"/>
  <c r="J200" i="6"/>
  <c r="H200" i="6"/>
  <c r="J198" i="6"/>
  <c r="H198" i="6"/>
  <c r="J196" i="6"/>
  <c r="H196" i="6"/>
  <c r="J194" i="6"/>
  <c r="H194" i="6"/>
  <c r="J192" i="6"/>
  <c r="H192" i="6"/>
  <c r="J190" i="6"/>
  <c r="H190" i="6"/>
  <c r="J188" i="6"/>
  <c r="H188" i="6"/>
  <c r="J186" i="6"/>
  <c r="H186" i="6"/>
  <c r="J184" i="6"/>
  <c r="H184" i="6"/>
  <c r="J182" i="6"/>
  <c r="H182" i="6"/>
  <c r="J180" i="6"/>
  <c r="H180" i="6"/>
  <c r="J178" i="6"/>
  <c r="H178" i="6"/>
  <c r="J176" i="6"/>
  <c r="H176" i="6"/>
  <c r="J174" i="6"/>
  <c r="H174" i="6"/>
  <c r="J172" i="6"/>
  <c r="H172" i="6"/>
  <c r="J170" i="6"/>
  <c r="H170" i="6"/>
  <c r="J168" i="6"/>
  <c r="H168" i="6"/>
  <c r="J166" i="6"/>
  <c r="H166" i="6"/>
  <c r="J164" i="6"/>
  <c r="H164" i="6"/>
  <c r="J162" i="6"/>
  <c r="H162" i="6"/>
  <c r="J160" i="6"/>
  <c r="H160" i="6"/>
  <c r="J158" i="6"/>
  <c r="H158" i="6"/>
  <c r="J156" i="6"/>
  <c r="H156" i="6"/>
  <c r="J154" i="6"/>
  <c r="H154" i="6"/>
  <c r="J152" i="6"/>
  <c r="H152" i="6"/>
  <c r="J150" i="6"/>
  <c r="H150" i="6"/>
  <c r="J148" i="6"/>
  <c r="H148" i="6"/>
  <c r="J146" i="6"/>
  <c r="H146" i="6"/>
  <c r="J144" i="6"/>
  <c r="H144" i="6"/>
  <c r="J142" i="6"/>
  <c r="H142" i="6"/>
  <c r="J140" i="6"/>
  <c r="H140" i="6"/>
  <c r="J138" i="6"/>
  <c r="H138" i="6"/>
  <c r="J136" i="6"/>
  <c r="H136" i="6"/>
  <c r="J134" i="6"/>
  <c r="H134" i="6"/>
  <c r="J132" i="6"/>
  <c r="H132" i="6"/>
  <c r="J130" i="6"/>
  <c r="H130" i="6"/>
  <c r="J128" i="6"/>
  <c r="H128" i="6"/>
  <c r="J126" i="6"/>
  <c r="H126" i="6"/>
  <c r="J124" i="6"/>
  <c r="H124" i="6"/>
  <c r="J122" i="6"/>
  <c r="H122" i="6"/>
  <c r="J120" i="6"/>
  <c r="H120" i="6"/>
  <c r="J118" i="6"/>
  <c r="H118" i="6"/>
  <c r="J116" i="6"/>
  <c r="H116" i="6"/>
  <c r="J114" i="6"/>
  <c r="H114" i="6"/>
  <c r="J112" i="6"/>
  <c r="H112" i="6"/>
  <c r="J110" i="6"/>
  <c r="H110" i="6"/>
  <c r="J108" i="6"/>
  <c r="H108" i="6"/>
  <c r="J106" i="6"/>
  <c r="H106" i="6"/>
  <c r="J104" i="6"/>
  <c r="H104" i="6"/>
  <c r="J102" i="6"/>
  <c r="H102" i="6"/>
  <c r="J99" i="6"/>
  <c r="H99" i="6"/>
  <c r="J97" i="6"/>
  <c r="H97" i="6"/>
  <c r="J95" i="6"/>
  <c r="H95" i="6"/>
  <c r="J93" i="6"/>
  <c r="H93" i="6"/>
  <c r="H92" i="6"/>
  <c r="L92" i="6" s="1"/>
  <c r="H90" i="6"/>
  <c r="H88" i="6"/>
  <c r="L88" i="6" s="1"/>
  <c r="H86" i="6"/>
  <c r="L86" i="6" s="1"/>
  <c r="H84" i="6"/>
  <c r="L84" i="6" s="1"/>
  <c r="H82" i="6"/>
  <c r="H80" i="6"/>
  <c r="L80" i="6" s="1"/>
  <c r="H78" i="6"/>
  <c r="L78" i="6" s="1"/>
  <c r="H76" i="6"/>
  <c r="L76" i="6" s="1"/>
  <c r="H71" i="6"/>
  <c r="H70" i="6"/>
  <c r="L70" i="6" s="1"/>
  <c r="H72" i="6"/>
  <c r="L72" i="6" s="1"/>
  <c r="H68" i="6"/>
  <c r="L68" i="6" s="1"/>
  <c r="H66" i="6"/>
  <c r="L66" i="6" s="1"/>
  <c r="H64" i="6"/>
  <c r="H62" i="6"/>
  <c r="L62" i="6" s="1"/>
  <c r="H60" i="6"/>
  <c r="L60" i="6" s="1"/>
  <c r="H58" i="6"/>
  <c r="L58" i="6" s="1"/>
  <c r="H56" i="6"/>
  <c r="L56" i="6" s="1"/>
  <c r="H54" i="6"/>
  <c r="L54" i="6" s="1"/>
  <c r="H52" i="6"/>
  <c r="L52" i="6" s="1"/>
  <c r="H50" i="6"/>
  <c r="L50" i="6" s="1"/>
  <c r="H48" i="6"/>
  <c r="L48" i="6" s="1"/>
  <c r="H46" i="6"/>
  <c r="L46" i="6" s="1"/>
  <c r="H44" i="6"/>
  <c r="L44" i="6" s="1"/>
  <c r="L90" i="6"/>
  <c r="L82" i="6"/>
  <c r="L71" i="6"/>
  <c r="L64" i="6"/>
  <c r="H91" i="6"/>
  <c r="L91" i="6" s="1"/>
  <c r="H89" i="6"/>
  <c r="L89" i="6" s="1"/>
  <c r="H87" i="6"/>
  <c r="L87" i="6" s="1"/>
  <c r="H85" i="6"/>
  <c r="L85" i="6" s="1"/>
  <c r="H83" i="6"/>
  <c r="L83" i="6" s="1"/>
  <c r="H81" i="6"/>
  <c r="L81" i="6" s="1"/>
  <c r="H79" i="6"/>
  <c r="L79" i="6" s="1"/>
  <c r="H77" i="6"/>
  <c r="L77" i="6" s="1"/>
  <c r="H75" i="6"/>
  <c r="L75" i="6" s="1"/>
  <c r="H74" i="6"/>
  <c r="L74" i="6" s="1"/>
  <c r="H73" i="6"/>
  <c r="L73" i="6" s="1"/>
  <c r="H69" i="6"/>
  <c r="L69" i="6" s="1"/>
  <c r="H67" i="6"/>
  <c r="L67" i="6" s="1"/>
  <c r="H65" i="6"/>
  <c r="L65" i="6" s="1"/>
  <c r="H63" i="6"/>
  <c r="L63" i="6" s="1"/>
  <c r="H61" i="6"/>
  <c r="L61" i="6" s="1"/>
  <c r="H59" i="6"/>
  <c r="L59" i="6" s="1"/>
  <c r="H57" i="6"/>
  <c r="L57" i="6" s="1"/>
  <c r="H55" i="6"/>
  <c r="L55" i="6" s="1"/>
  <c r="H53" i="6"/>
  <c r="L53" i="6" s="1"/>
  <c r="H51" i="6"/>
  <c r="L51" i="6" s="1"/>
  <c r="H49" i="6"/>
  <c r="L49" i="6" s="1"/>
  <c r="H47" i="6"/>
  <c r="L47" i="6" s="1"/>
  <c r="H45" i="6"/>
  <c r="L45" i="6" s="1"/>
  <c r="H43" i="6"/>
  <c r="L43" i="6" s="1"/>
  <c r="H40" i="9"/>
  <c r="G20" i="9"/>
  <c r="I20" i="9" s="1"/>
  <c r="I40" i="9" s="1"/>
  <c r="G20" i="8"/>
  <c r="I20" i="8" s="1"/>
  <c r="I40" i="8" s="1"/>
  <c r="G20" i="1"/>
  <c r="I20" i="1" s="1"/>
  <c r="G20" i="3"/>
  <c r="I20" i="3" s="1"/>
  <c r="I40" i="3" s="1"/>
  <c r="I28" i="10"/>
  <c r="L28" i="10" s="1"/>
  <c r="H40" i="6"/>
  <c r="L40" i="6" s="1"/>
  <c r="K26" i="6"/>
  <c r="L26" i="6" s="1"/>
  <c r="I37" i="6"/>
  <c r="L37" i="6" s="1"/>
  <c r="I35" i="6"/>
  <c r="L35" i="6" s="1"/>
  <c r="I33" i="6"/>
  <c r="L33" i="6" s="1"/>
  <c r="I31" i="6"/>
  <c r="L31" i="6" s="1"/>
  <c r="I29" i="6"/>
  <c r="L29" i="6" s="1"/>
  <c r="K27" i="6"/>
  <c r="L27" i="6" s="1"/>
  <c r="I36" i="6"/>
  <c r="L36" i="6" s="1"/>
  <c r="I34" i="6"/>
  <c r="L34" i="6" s="1"/>
  <c r="I32" i="6"/>
  <c r="L32" i="6" s="1"/>
  <c r="I30" i="6"/>
  <c r="L30" i="6" s="1"/>
  <c r="I28" i="6"/>
  <c r="L28" i="6" s="1"/>
  <c r="L531" i="6" l="1"/>
  <c r="L533" i="6"/>
  <c r="L535" i="6"/>
  <c r="L537" i="6"/>
  <c r="L539" i="6"/>
  <c r="L541" i="6"/>
  <c r="L543" i="6"/>
  <c r="L545" i="6"/>
  <c r="L446" i="6"/>
  <c r="L547" i="6"/>
  <c r="L549" i="6"/>
  <c r="L551" i="6"/>
  <c r="L553" i="6"/>
  <c r="L555" i="6"/>
  <c r="L557" i="6"/>
  <c r="L559" i="6"/>
  <c r="L561" i="6"/>
  <c r="L563" i="6"/>
  <c r="L565" i="6"/>
  <c r="L567" i="6"/>
  <c r="L569" i="6"/>
  <c r="L38" i="6"/>
  <c r="L42" i="6"/>
  <c r="L93" i="6"/>
  <c r="L95" i="6"/>
  <c r="L97" i="6"/>
  <c r="L99" i="6"/>
  <c r="L102" i="6"/>
  <c r="L104" i="6"/>
  <c r="L106" i="6"/>
  <c r="L108" i="6"/>
  <c r="L110" i="6"/>
  <c r="L112" i="6"/>
  <c r="L114" i="6"/>
  <c r="L116" i="6"/>
  <c r="L118" i="6"/>
  <c r="L120" i="6"/>
  <c r="L122" i="6"/>
  <c r="L124" i="6"/>
  <c r="L126" i="6"/>
  <c r="L128" i="6"/>
  <c r="L130" i="6"/>
  <c r="L132" i="6"/>
  <c r="L134" i="6"/>
  <c r="L136" i="6"/>
  <c r="L138" i="6"/>
  <c r="L140" i="6"/>
  <c r="L142" i="6"/>
  <c r="L144" i="6"/>
  <c r="L146" i="6"/>
  <c r="L148" i="6"/>
  <c r="L150" i="6"/>
  <c r="L152" i="6"/>
  <c r="L154" i="6"/>
  <c r="L156" i="6"/>
  <c r="L158" i="6"/>
  <c r="L160" i="6"/>
  <c r="L162" i="6"/>
  <c r="L164" i="6"/>
  <c r="L166" i="6"/>
  <c r="L168" i="6"/>
  <c r="L170" i="6"/>
  <c r="L172" i="6"/>
  <c r="L174" i="6"/>
  <c r="L176" i="6"/>
  <c r="L178" i="6"/>
  <c r="L180" i="6"/>
  <c r="L182" i="6"/>
  <c r="L184" i="6"/>
  <c r="L186" i="6"/>
  <c r="L188" i="6"/>
  <c r="L190" i="6"/>
  <c r="L192" i="6"/>
  <c r="L194" i="6"/>
  <c r="L196" i="6"/>
  <c r="L198" i="6"/>
  <c r="L200" i="6"/>
  <c r="L202" i="6"/>
  <c r="L204" i="6"/>
  <c r="L206" i="6"/>
  <c r="L208" i="6"/>
  <c r="L210" i="6"/>
  <c r="L212" i="6"/>
  <c r="L214" i="6"/>
  <c r="L216" i="6"/>
  <c r="L218" i="6"/>
  <c r="L220" i="6"/>
  <c r="L222" i="6"/>
  <c r="L224" i="6"/>
  <c r="L226" i="6"/>
  <c r="L228" i="6"/>
  <c r="L230" i="6"/>
  <c r="L232" i="6"/>
  <c r="L234" i="6"/>
  <c r="L236" i="6"/>
  <c r="L238" i="6"/>
  <c r="L240" i="6"/>
  <c r="L242" i="6"/>
  <c r="L244" i="6"/>
  <c r="L246" i="6"/>
  <c r="L248" i="6"/>
  <c r="L250" i="6"/>
  <c r="L252" i="6"/>
  <c r="L254" i="6"/>
  <c r="L256" i="6"/>
  <c r="L258" i="6"/>
  <c r="L260" i="6"/>
  <c r="L262" i="6"/>
  <c r="L264" i="6"/>
  <c r="L266" i="6"/>
  <c r="L268" i="6"/>
  <c r="L270" i="6"/>
  <c r="L272" i="6"/>
  <c r="L274" i="6"/>
  <c r="L276" i="6"/>
  <c r="L278" i="6"/>
  <c r="L280" i="6"/>
  <c r="L282" i="6"/>
  <c r="L284" i="6"/>
  <c r="L286" i="6"/>
  <c r="L288" i="6"/>
  <c r="L290" i="6"/>
  <c r="L292" i="6"/>
  <c r="L294" i="6"/>
  <c r="L296" i="6"/>
  <c r="L298" i="6"/>
  <c r="L300" i="6"/>
  <c r="L302" i="6"/>
  <c r="L304" i="6"/>
  <c r="L306" i="6"/>
  <c r="L308" i="6"/>
  <c r="L310" i="6"/>
  <c r="L312" i="6"/>
  <c r="L314" i="6"/>
  <c r="L316" i="6"/>
  <c r="L318" i="6"/>
  <c r="L320" i="6"/>
  <c r="L322" i="6"/>
  <c r="L324" i="6"/>
  <c r="L326" i="6"/>
  <c r="L328" i="6"/>
  <c r="L330" i="6"/>
  <c r="L332" i="6"/>
  <c r="L334" i="6"/>
  <c r="L336" i="6"/>
  <c r="L338" i="6"/>
  <c r="L340" i="6"/>
  <c r="L342" i="6"/>
  <c r="L344" i="6"/>
  <c r="L346" i="6"/>
  <c r="L348" i="6"/>
  <c r="L350" i="6"/>
  <c r="L352" i="6"/>
  <c r="L354" i="6"/>
  <c r="L356" i="6"/>
  <c r="L358" i="6"/>
  <c r="L360" i="6"/>
  <c r="L362" i="6"/>
  <c r="L364" i="6"/>
  <c r="L366" i="6"/>
  <c r="L368" i="6"/>
  <c r="L370" i="6"/>
  <c r="L372" i="6"/>
  <c r="L374" i="6"/>
  <c r="L376" i="6"/>
  <c r="L378" i="6"/>
  <c r="L380" i="6"/>
  <c r="L382" i="6"/>
  <c r="L384" i="6"/>
  <c r="L386" i="6"/>
  <c r="L388" i="6"/>
  <c r="L390" i="6"/>
  <c r="L392" i="6"/>
  <c r="L394" i="6"/>
  <c r="L396" i="6"/>
  <c r="L398" i="6"/>
  <c r="L400" i="6"/>
  <c r="L402" i="6"/>
  <c r="L404" i="6"/>
  <c r="L406" i="6"/>
  <c r="L408" i="6"/>
  <c r="L410" i="6"/>
  <c r="L412" i="6"/>
  <c r="L414" i="6"/>
  <c r="L416" i="6"/>
  <c r="L418" i="6"/>
  <c r="L420" i="6"/>
  <c r="L422" i="6"/>
  <c r="L424" i="6"/>
  <c r="L426" i="6"/>
  <c r="L428" i="6"/>
  <c r="L430" i="6"/>
  <c r="L432" i="6"/>
  <c r="L434" i="6"/>
  <c r="L436" i="6"/>
  <c r="L438" i="6"/>
  <c r="L440" i="6"/>
  <c r="L442" i="6"/>
  <c r="L444" i="6"/>
  <c r="L448" i="6"/>
  <c r="L450" i="6"/>
  <c r="L452" i="6"/>
  <c r="L454" i="6"/>
  <c r="L456" i="6"/>
  <c r="L458" i="6"/>
  <c r="L460" i="6"/>
  <c r="L462" i="6"/>
  <c r="L464" i="6"/>
  <c r="L466" i="6"/>
  <c r="L468" i="6"/>
  <c r="L470" i="6"/>
  <c r="L472" i="6"/>
  <c r="L474" i="6"/>
  <c r="L476" i="6"/>
  <c r="L478" i="6"/>
  <c r="L480" i="6"/>
  <c r="L482" i="6"/>
  <c r="L484" i="6"/>
  <c r="L486" i="6"/>
  <c r="L488" i="6"/>
  <c r="L490" i="6"/>
  <c r="L492" i="6"/>
  <c r="L496" i="6"/>
  <c r="L498" i="6"/>
  <c r="L500" i="6"/>
  <c r="L502" i="6"/>
  <c r="L504" i="6"/>
  <c r="L506" i="6"/>
  <c r="L508" i="6"/>
  <c r="L510" i="6"/>
  <c r="L512" i="6"/>
  <c r="L514" i="6"/>
  <c r="L516" i="6"/>
  <c r="L518" i="6"/>
  <c r="L520" i="6"/>
  <c r="L522" i="6"/>
  <c r="L524" i="6"/>
  <c r="L526" i="6"/>
  <c r="L528" i="6"/>
  <c r="L530" i="6"/>
  <c r="L532" i="6"/>
  <c r="L534" i="6"/>
  <c r="L536" i="6"/>
  <c r="L538" i="6"/>
  <c r="L540" i="6"/>
  <c r="L542" i="6"/>
  <c r="L544" i="6"/>
  <c r="L546" i="6"/>
  <c r="L548" i="6"/>
  <c r="L550" i="6"/>
  <c r="L552" i="6"/>
  <c r="L554" i="6"/>
  <c r="L556" i="6"/>
  <c r="L558" i="6"/>
  <c r="L560" i="6"/>
  <c r="L562" i="6"/>
  <c r="L564" i="6"/>
  <c r="L566" i="6"/>
  <c r="L568" i="6"/>
  <c r="H63" i="10"/>
  <c r="G63" i="10"/>
  <c r="E10" i="5" s="1"/>
  <c r="J63" i="10" l="1"/>
  <c r="K63" i="10"/>
  <c r="F45" i="2"/>
  <c r="E40" i="9"/>
  <c r="E40" i="8"/>
  <c r="H10" i="5" l="1"/>
  <c r="F40" i="8"/>
  <c r="E14" i="5" s="1"/>
  <c r="F40" i="9"/>
  <c r="E15" i="5" s="1"/>
  <c r="H15" i="5" l="1"/>
  <c r="G40" i="9"/>
  <c r="G15" i="5" s="1"/>
  <c r="G40" i="8"/>
  <c r="G14" i="5" s="1"/>
  <c r="H40" i="8"/>
  <c r="H14" i="5" s="1"/>
  <c r="I15" i="5" l="1"/>
  <c r="I14" i="5"/>
  <c r="H570" i="6" l="1"/>
  <c r="I570" i="6" l="1"/>
  <c r="G9" i="5" s="1"/>
  <c r="J570" i="6"/>
  <c r="G570" i="6"/>
  <c r="E9" i="5" s="1"/>
  <c r="E11" i="5" s="1"/>
  <c r="E40" i="1"/>
  <c r="E40" i="3"/>
  <c r="L570" i="6" l="1"/>
  <c r="K570" i="6"/>
  <c r="H9" i="5" s="1"/>
  <c r="G45" i="2"/>
  <c r="E16" i="5" s="1"/>
  <c r="F40" i="1"/>
  <c r="E13" i="5" s="1"/>
  <c r="F40" i="3"/>
  <c r="E12" i="5" s="1"/>
  <c r="H40" i="1"/>
  <c r="H13" i="5" s="1"/>
  <c r="I9" i="5" l="1"/>
  <c r="H11" i="5"/>
  <c r="E17" i="5"/>
  <c r="I20" i="2"/>
  <c r="H45" i="2"/>
  <c r="F16" i="5" s="1"/>
  <c r="G40" i="3"/>
  <c r="G12" i="5" s="1"/>
  <c r="I40" i="1"/>
  <c r="G40" i="1"/>
  <c r="G13" i="5" s="1"/>
  <c r="I13" i="5" s="1"/>
  <c r="H40" i="3"/>
  <c r="H12" i="5" s="1"/>
  <c r="I45" i="2" l="1"/>
  <c r="G16" i="5" s="1"/>
  <c r="K20" i="2"/>
  <c r="J45" i="2"/>
  <c r="H16" i="5" s="1"/>
  <c r="I16" i="5" s="1"/>
  <c r="K45" i="2"/>
  <c r="I12" i="5"/>
  <c r="H17" i="5" l="1"/>
  <c r="I63" i="10"/>
  <c r="G10" i="5" s="1"/>
  <c r="L63" i="10" l="1"/>
  <c r="I10" i="5"/>
  <c r="I11" i="5" s="1"/>
  <c r="I17" i="5" s="1"/>
  <c r="G11" i="5"/>
  <c r="G17" i="5" s="1"/>
</calcChain>
</file>

<file path=xl/sharedStrings.xml><?xml version="1.0" encoding="utf-8"?>
<sst xmlns="http://schemas.openxmlformats.org/spreadsheetml/2006/main" count="1041" uniqueCount="358">
  <si>
    <t>(inventarizējamās sabiedrības nosaukums)</t>
  </si>
  <si>
    <t>(inventarizējamās struktūrvienības nosaukums)</t>
  </si>
  <si>
    <t>INVENTARIZĀCIJAS SARAKSTA Nr.</t>
  </si>
  <si>
    <t>TABULA Nr.</t>
  </si>
  <si>
    <t>Sastādīts:</t>
  </si>
  <si>
    <t>, pamatojoties uz</t>
  </si>
  <si>
    <t>(dd.mm.gggg.)</t>
  </si>
  <si>
    <t>Inventarizācijas komisijas priekšsēdētājs</t>
  </si>
  <si>
    <t>(vārds, uzvārds)</t>
  </si>
  <si>
    <t>(rīkojuma datums, Nr.)</t>
  </si>
  <si>
    <t>Nodokļa maksātāja nosaukums, reģistrācijas numurs:</t>
  </si>
  <si>
    <t>Nodokļa maksātāja juridiskā adrese:</t>
  </si>
  <si>
    <t>absolūtā spirta litros</t>
  </si>
  <si>
    <t>Alkoholisko dzērienu apakšgrupas nosaukums, ievērojot nodokļa likmi un aprēķina veidu, un attiecīgs valsts budžeta ieņēmumu konta numurs</t>
  </si>
  <si>
    <t>Alkoholisko dzērienu apakš-grupa atbilstoši likuma 12.panta pirmajai daļai</t>
  </si>
  <si>
    <r>
      <t xml:space="preserve">Alus kopā
</t>
    </r>
    <r>
      <rPr>
        <sz val="11"/>
        <rFont val="Times New Roman"/>
        <family val="1"/>
        <charset val="186"/>
      </rPr>
      <t>LV51TREL1060000522000</t>
    </r>
  </si>
  <si>
    <r>
      <t xml:space="preserve">Vīns
</t>
    </r>
    <r>
      <rPr>
        <sz val="11"/>
        <rFont val="Times New Roman"/>
        <family val="1"/>
        <charset val="186"/>
      </rPr>
      <t>LV20TREL1060000521200</t>
    </r>
  </si>
  <si>
    <r>
      <t xml:space="preserve">Pārējie alkoholiskie dzērieni
</t>
    </r>
    <r>
      <rPr>
        <sz val="11"/>
        <rFont val="Times New Roman"/>
        <family val="1"/>
        <charset val="186"/>
      </rPr>
      <t>LV35TREL1060000521900</t>
    </r>
  </si>
  <si>
    <t>Aprēķinu sastādīja:</t>
  </si>
  <si>
    <t>Komersanta atbildīgā amatpersona:</t>
  </si>
  <si>
    <t>Vienas fasējuma vienības tilpums
(l)</t>
  </si>
  <si>
    <t>Absolūtā spirta daudzums
(tilpum-procentos)</t>
  </si>
  <si>
    <t>Fasējuma vienību skaits
(gab.)</t>
  </si>
  <si>
    <t>Kopējais produkta tilpums
(l)</t>
  </si>
  <si>
    <t>Komersanta piešķirts uzskaites kods (numurs)
(ja tāds ir)</t>
  </si>
  <si>
    <t>Kopējais produkta tilpums</t>
  </si>
  <si>
    <t>līdz likmju maiņai, likme par 100 l absolūtā spirta</t>
  </si>
  <si>
    <t>pēc likmju maiņas, likme par 100 l absolūtā spirta</t>
  </si>
  <si>
    <t>g*e/100</t>
  </si>
  <si>
    <t xml:space="preserve"> (vārds, uzvārds)</t>
  </si>
  <si>
    <t>Pavisam kopā</t>
  </si>
  <si>
    <t>x</t>
  </si>
  <si>
    <t>(amats)</t>
  </si>
  <si>
    <t>(paraksts)</t>
  </si>
  <si>
    <t>Alkoholisko dzērienu apakšgrupa "Pārējie alkoholiskie dzērieni"</t>
  </si>
  <si>
    <t>j</t>
  </si>
  <si>
    <t>k</t>
  </si>
  <si>
    <t>d*f</t>
  </si>
  <si>
    <t>j-i</t>
  </si>
  <si>
    <t>Alkoholiskā dzēriena nosaukums</t>
  </si>
  <si>
    <t>a</t>
  </si>
  <si>
    <t>b</t>
  </si>
  <si>
    <t>c</t>
  </si>
  <si>
    <t>Inventarizācijā piedalās:</t>
  </si>
  <si>
    <t>Inventarizācijas komisijas locekļi</t>
  </si>
  <si>
    <t>Aprēķinātais nodoklis</t>
  </si>
  <si>
    <t>līdz likmju maiņai, likme par 100 l</t>
  </si>
  <si>
    <t>pēc likmju maiņas, likme par 100 l</t>
  </si>
  <si>
    <t>Nr.p.k.</t>
  </si>
  <si>
    <t>NB.</t>
  </si>
  <si>
    <t>Tabula aizpildās automātiski, izmantojot datus no iepriekš aizpildītajām katrai alkoholisko dzērienu grupai paredzētajām tabulām.</t>
  </si>
  <si>
    <t>AKCĪZES NODOKĻA STARPĪBAS SUMMAS APRĒĶINA TABULA</t>
  </si>
  <si>
    <t>1.</t>
  </si>
  <si>
    <t>2.</t>
  </si>
  <si>
    <t>3.</t>
  </si>
  <si>
    <t>5.</t>
  </si>
  <si>
    <t>litros</t>
  </si>
  <si>
    <t>Kopējais tilpums</t>
  </si>
  <si>
    <t>d</t>
  </si>
  <si>
    <t>e</t>
  </si>
  <si>
    <t>f</t>
  </si>
  <si>
    <t>g</t>
  </si>
  <si>
    <t>h</t>
  </si>
  <si>
    <t>i</t>
  </si>
  <si>
    <t>aprēķina formulas</t>
  </si>
  <si>
    <t>d*e</t>
  </si>
  <si>
    <t>h-g</t>
  </si>
  <si>
    <t>Kopā</t>
  </si>
  <si>
    <t>Alkoholisko dzērienu apakšgrupa "Vīns"</t>
  </si>
  <si>
    <t>Mazajās alus darītavās saražotais alus (pirmie 10 000 hektolitri), kam tiek piemērota samazinātā likme</t>
  </si>
  <si>
    <t>Alus nosaukums</t>
  </si>
  <si>
    <t>EUR par katru tilpumprocentu</t>
  </si>
  <si>
    <t>par 100 litriem</t>
  </si>
  <si>
    <t>Maksājamā nodokļa starpības summa
(EUR)</t>
  </si>
  <si>
    <t>l</t>
  </si>
  <si>
    <t xml:space="preserve">Pārējais alus </t>
  </si>
  <si>
    <t>(j+k) - (h+i)</t>
  </si>
  <si>
    <t>Lūdzam aizpildīt dzeltenā krāsā iezīmētās ailes</t>
  </si>
  <si>
    <t>2. Lūdzu ievadiet ailē "c" alkoholiskā dzēriena nosaukumu, ailē "d" vienas fasējuma vienības tilpumu (l) un ailē "e" inventarizācijas rezultātā fiksēto fasējuma vienību skaitu konkrētam alkoholiskā dzēriena nosaukumam.</t>
  </si>
  <si>
    <t>Maksājamā nodokļa starpības summa
(euro)</t>
  </si>
  <si>
    <r>
      <t xml:space="preserve">3. Elektroniskajā dokumentā </t>
    </r>
    <r>
      <rPr>
        <b/>
        <sz val="12"/>
        <color indexed="12"/>
        <rFont val="Times New Roman"/>
        <family val="1"/>
        <charset val="186"/>
      </rPr>
      <t>lūdzam aizpildīt dzeltenā krāsā</t>
    </r>
    <r>
      <rPr>
        <sz val="12"/>
        <color indexed="12"/>
        <rFont val="Times New Roman"/>
        <family val="1"/>
        <charset val="186"/>
      </rPr>
      <t xml:space="preserve"> iezīmētās ailes.</t>
    </r>
  </si>
  <si>
    <t>Alkoholisko dzērienu apakšgrupa "Starpprodukti ar absolūtā spirta saturu līdz 15 tilpumprocentiem (ieskaitot)"</t>
  </si>
  <si>
    <t>Alkoholisko dzērienu apakšgrupa "Starpprodukti ar absolūtā spirta saturu no 15 tilpumprocentiem (neieskaitot) līdz 22 tilpumprocentiem (ieskaitot)"</t>
  </si>
  <si>
    <t>2. Lūdzu ievadiet ailē "c" alkoholiskā dzēriena nosaukumu, ailē "d" vienas fasējuma vienības tilpumu (l), ailē "e" absolūtā spirta daudzumu (%) un ailē "f" inventarizācijas rezultātā fiksēto fasējuma vienību skaitu konkrētam alkoholiskā dzēriena nosaukumam.</t>
  </si>
  <si>
    <t>Maksājamā nodokļa starpības summa (euro)</t>
  </si>
  <si>
    <r>
      <t>Aprēķinātā nodokļa summa līdz likmju maiņai (</t>
    </r>
    <r>
      <rPr>
        <i/>
        <sz val="11"/>
        <rFont val="Times New Roman"/>
        <family val="1"/>
        <charset val="186"/>
      </rPr>
      <t>euro</t>
    </r>
    <r>
      <rPr>
        <sz val="11"/>
        <rFont val="Times New Roman"/>
        <family val="1"/>
        <charset val="186"/>
      </rPr>
      <t>)</t>
    </r>
  </si>
  <si>
    <r>
      <t>Aprēķinātā nodokļa summa pēc likmju maiņas (</t>
    </r>
    <r>
      <rPr>
        <i/>
        <sz val="11"/>
        <rFont val="Times New Roman"/>
        <family val="1"/>
        <charset val="186"/>
      </rPr>
      <t>euro</t>
    </r>
    <r>
      <rPr>
        <sz val="11"/>
        <rFont val="Times New Roman"/>
        <family val="1"/>
        <charset val="186"/>
      </rPr>
      <t>)</t>
    </r>
  </si>
  <si>
    <r>
      <t>Valsts budžetā maksājamā nodokļa starpības summa (</t>
    </r>
    <r>
      <rPr>
        <i/>
        <sz val="11"/>
        <rFont val="Times New Roman"/>
        <family val="1"/>
        <charset val="186"/>
      </rPr>
      <t>euro</t>
    </r>
    <r>
      <rPr>
        <sz val="11"/>
        <rFont val="Times New Roman"/>
        <family val="1"/>
        <charset val="186"/>
      </rPr>
      <t>)</t>
    </r>
  </si>
  <si>
    <r>
      <t xml:space="preserve">Raudzētie dzērieni (virs 6%)
</t>
    </r>
    <r>
      <rPr>
        <sz val="11"/>
        <rFont val="Times New Roman"/>
        <family val="1"/>
        <charset val="186"/>
      </rPr>
      <t>LV36TREL1060000521300</t>
    </r>
  </si>
  <si>
    <r>
      <t xml:space="preserve">Starpproduktiem ar absolūtā spirta saturu līdz 15% 
</t>
    </r>
    <r>
      <rPr>
        <sz val="11"/>
        <rFont val="Times New Roman"/>
        <family val="1"/>
        <charset val="186"/>
      </rPr>
      <t>LV52TREL1060000521400</t>
    </r>
  </si>
  <si>
    <t>4.</t>
  </si>
  <si>
    <r>
      <t xml:space="preserve">Starpproduktiem ar absolūtā spirta saturu no 15% līdz 22%
</t>
    </r>
    <r>
      <rPr>
        <sz val="11"/>
        <rFont val="Times New Roman"/>
        <family val="1"/>
        <charset val="186"/>
      </rPr>
      <t>LV68TREL1060000521500</t>
    </r>
  </si>
  <si>
    <t>6.</t>
  </si>
  <si>
    <t>4. Pievienojot papildus rindas, pārliecinieties vai tajās darbojas iestrādātās formulas</t>
  </si>
  <si>
    <t>1.Ja alkoholiskā dzēriena uzskaite tiek veikta pēc uzskaites kodiem (numuriem), tad uzskaitījumu var veikt papildus ailē "b".</t>
  </si>
  <si>
    <t>Alkoholisko dzērienu apakšgrupa "Raudzētie dzērieni virs 6 tilpumprocentiem"</t>
  </si>
  <si>
    <t>2.Tabulā lūdzu ievadiet ailē "f" inventarizācijas rezultātā fiksēto fasējuma vienību skaitu konkrētam alus nosaukumam.</t>
  </si>
  <si>
    <t>5. Gadījumā, ja tabulā nav norādīts kāds no inventarizācijas rezultātā fiksētajiem alus nosaukumiem vai to tilpumiem, papildiniet tabulu ar jaunu/ām ierakstu rindu/ām, aizpildot visas tabulas ailes, vai arī patstāvīgi izveidojot jaunu tabulu.</t>
  </si>
  <si>
    <r>
      <t xml:space="preserve">6. Elektroniskajā dokumentā lūdzam aizpildīt </t>
    </r>
    <r>
      <rPr>
        <b/>
        <sz val="12"/>
        <color indexed="12"/>
        <rFont val="Times New Roman"/>
        <family val="1"/>
        <charset val="186"/>
      </rPr>
      <t>dzeltenā krāsā iezīmētās</t>
    </r>
    <r>
      <rPr>
        <sz val="12"/>
        <color indexed="12"/>
        <rFont val="Times New Roman"/>
        <family val="1"/>
        <charset val="186"/>
      </rPr>
      <t xml:space="preserve"> ailes.</t>
    </r>
  </si>
  <si>
    <t>7.Pievienojot papildus rindas, pārliecinieties vai tajās darbojas iestrādātās formulas</t>
  </si>
  <si>
    <t>1.Ja alus uzskaite tiek veikta pēc uzskaites kodiem (numuriem), tad uzskaitījumu var veikt papildus ailē "b".</t>
  </si>
  <si>
    <t>1,90*g*e/100</t>
  </si>
  <si>
    <t>7,40*g/100</t>
  </si>
  <si>
    <t>2,10*g*e/100</t>
  </si>
  <si>
    <t>7,80*g/100</t>
  </si>
  <si>
    <t>2. Tabulā, lūdzu ievadiet ailē "c" alus nosaukumu, ailē "d" vienas fasējuma vienības tilpumu (l), ailē "e" absolūtā spirta daudzumu (%) un ailē "f" inventarizācijas rezultātā fiksēto fasējuma vienību skaitu konkrētam alus nosaukumam.</t>
  </si>
  <si>
    <t>5. Gadījumā, ja tabulā nav norādīts kāds no inventarizācijas rezultātā fiksētajiem alus nosaukumiem vai to tilpumiem, papildiniet attiecīgo apakštabulu ar jaunu/ām ierakstu rindu/ām, aizpildot visas tabulas ailes, vai arī patstāvīgi izveidojot jaunu apakštabulu.</t>
  </si>
  <si>
    <t>3,80*g*e/100</t>
  </si>
  <si>
    <t>4,20*g*e/100</t>
  </si>
  <si>
    <t>70,00*f/100</t>
  </si>
  <si>
    <t>74,00*f/100</t>
  </si>
  <si>
    <t>DESMITNIEKS</t>
  </si>
  <si>
    <t>GAIDIŅA</t>
  </si>
  <si>
    <t>KVIEŠU</t>
  </si>
  <si>
    <t>SANDRIKO</t>
  </si>
  <si>
    <t>TĀRPIŅŠ</t>
  </si>
  <si>
    <t>VALMIERMUIŽAS</t>
  </si>
  <si>
    <t>ZEMNIEKU</t>
  </si>
  <si>
    <t>AKACIS</t>
  </si>
  <si>
    <t>AKLAIS RANDIŅŠ</t>
  </si>
  <si>
    <t>AKMEŅRAGS</t>
  </si>
  <si>
    <t>APELSĪNU</t>
  </si>
  <si>
    <t>ASARA</t>
  </si>
  <si>
    <t>AUSMA</t>
  </si>
  <si>
    <t>AVEŅU RAGANA</t>
  </si>
  <si>
    <t>ĀDAŽU MEISTARA</t>
  </si>
  <si>
    <t>BALTALUS</t>
  </si>
  <si>
    <t>BALVAS</t>
  </si>
  <si>
    <t>BARONS FON VOLFS</t>
  </si>
  <si>
    <t>BAUDALUS</t>
  </si>
  <si>
    <t>BAUSKAS GAIŠAIS</t>
  </si>
  <si>
    <t>BAUSKAS NEFILTRĒTS</t>
  </si>
  <si>
    <t>BAUSKAS TUMŠAIS</t>
  </si>
  <si>
    <t>BIO</t>
  </si>
  <si>
    <t>BITTER</t>
  </si>
  <si>
    <t>BRĀLIS GAIŠAIS</t>
  </si>
  <si>
    <t>BRĀLIS SENČU</t>
  </si>
  <si>
    <t>BRĀLIS TUMŠAIS</t>
  </si>
  <si>
    <t>BRENGUĻU</t>
  </si>
  <si>
    <t>BRENGUĻU GAIŠAIS</t>
  </si>
  <si>
    <t>BRUVERIS MEDUS</t>
  </si>
  <si>
    <t>BRŪNAIS STĀRĶIS</t>
  </si>
  <si>
    <t>BRŪŪŪNAIS</t>
  </si>
  <si>
    <t>BRYUVERS</t>
  </si>
  <si>
    <t>BRYUVERS GAIŠAIS</t>
  </si>
  <si>
    <t>BRYUVERS TUMŠAIS</t>
  </si>
  <si>
    <t>BRYVERS GAIŠAIS</t>
  </si>
  <si>
    <t>CHIPA</t>
  </si>
  <si>
    <t>DINABURG</t>
  </si>
  <si>
    <t>DOUBL BITTER</t>
  </si>
  <si>
    <t>DŪMENIS</t>
  </si>
  <si>
    <t>DŪMIŅŠ</t>
  </si>
  <si>
    <t>DZĒRVEŅU</t>
  </si>
  <si>
    <t>ELDORADO</t>
  </si>
  <si>
    <t>FESTIVĀLA</t>
  </si>
  <si>
    <t>GAIŠAIS</t>
  </si>
  <si>
    <t>GAIŠĀ VASARA</t>
  </si>
  <si>
    <t>GANUZĒNS</t>
  </si>
  <si>
    <t>GODALUS</t>
  </si>
  <si>
    <t>GOLDEN LABEL</t>
  </si>
  <si>
    <t>GREIPFRŪTU</t>
  </si>
  <si>
    <t>GUARANA</t>
  </si>
  <si>
    <t>IBA</t>
  </si>
  <si>
    <t>INGVER</t>
  </si>
  <si>
    <t>IPA</t>
  </si>
  <si>
    <t>IZVĒLIES PIEBALGU</t>
  </si>
  <si>
    <t>JUBILEJAS</t>
  </si>
  <si>
    <t>KAMĪNS</t>
  </si>
  <si>
    <t>KAŅEPJU</t>
  </si>
  <si>
    <t>KOKMUIŽAS</t>
  </si>
  <si>
    <t>KOLNASĀTA</t>
  </si>
  <si>
    <t>KORIANDRA</t>
  </si>
  <si>
    <t>KRAMPLAUZIS</t>
  </si>
  <si>
    <t>KRĀSLAVAS GAIŠAIS</t>
  </si>
  <si>
    <t>KRĀSLAVAS TUMŠAIS</t>
  </si>
  <si>
    <t>KURBADS</t>
  </si>
  <si>
    <t>ĶĒNIŅMEITA</t>
  </si>
  <si>
    <t>ĶIRŠU</t>
  </si>
  <si>
    <t>LA BARDA</t>
  </si>
  <si>
    <t>LAGER</t>
  </si>
  <si>
    <t>LAIMA</t>
  </si>
  <si>
    <t>LANKALNU</t>
  </si>
  <si>
    <t>LATGALE</t>
  </si>
  <si>
    <t>LATGALES</t>
  </si>
  <si>
    <t>LATVIEŠU</t>
  </si>
  <si>
    <t>LAUKU</t>
  </si>
  <si>
    <t>LAUVAS PACIETĪBA</t>
  </si>
  <si>
    <t>LENTEŅU KĀVĒJS</t>
  </si>
  <si>
    <t>LIDO GAIŠAIS</t>
  </si>
  <si>
    <t>LIDO MEDALUS</t>
  </si>
  <si>
    <t>LIDO SPECIĀLAIS</t>
  </si>
  <si>
    <t>LIDO SVĒTKU</t>
  </si>
  <si>
    <t>LIELAIS KRISTAPS</t>
  </si>
  <si>
    <t>LĪDUMNIEKU</t>
  </si>
  <si>
    <t>MADONAS</t>
  </si>
  <si>
    <t>MANGO</t>
  </si>
  <si>
    <t>MATE</t>
  </si>
  <si>
    <t>MĀRTIŅA GAIŠAIS</t>
  </si>
  <si>
    <t>MEDALUS</t>
  </si>
  <si>
    <t>MEDNIEKU</t>
  </si>
  <si>
    <t>MEDUS</t>
  </si>
  <si>
    <t>MEISTARA</t>
  </si>
  <si>
    <t>MELNAIS</t>
  </si>
  <si>
    <t>MELNAIS STĀRĶIS</t>
  </si>
  <si>
    <t>MELNEZIS</t>
  </si>
  <si>
    <t>MEŽS</t>
  </si>
  <si>
    <t>MIĶEĻA</t>
  </si>
  <si>
    <t>MOTUEKA</t>
  </si>
  <si>
    <t>MŪKS</t>
  </si>
  <si>
    <t>MV</t>
  </si>
  <si>
    <t>NAUDALUS</t>
  </si>
  <si>
    <t>OTTO</t>
  </si>
  <si>
    <t>OZOLS GAIŠAIS</t>
  </si>
  <si>
    <t>PA ĶIRBI</t>
  </si>
  <si>
    <t>PATRIOTS</t>
  </si>
  <si>
    <t>PĀRCELTUVES</t>
  </si>
  <si>
    <t>PELAŠĶU VELNS</t>
  </si>
  <si>
    <t>PERSIKU</t>
  </si>
  <si>
    <t>PETER</t>
  </si>
  <si>
    <t>PĒDĒJAIS VIESIS</t>
  </si>
  <si>
    <t>PĒTERIS APINIS</t>
  </si>
  <si>
    <t>PIEBALGAS</t>
  </si>
  <si>
    <t>PIEBALGAS SENČU</t>
  </si>
  <si>
    <t>PIEBALGAS TUMŠAIS</t>
  </si>
  <si>
    <t>PILNMĒNESS</t>
  </si>
  <si>
    <t>PILOTA NAKTS</t>
  </si>
  <si>
    <t>PILS</t>
  </si>
  <si>
    <t>PIN-UP</t>
  </si>
  <si>
    <t>PIPARKUKAS</t>
  </si>
  <si>
    <t>PIPARS</t>
  </si>
  <si>
    <t>PĻAVA</t>
  </si>
  <si>
    <t>POETERIS</t>
  </si>
  <si>
    <t>PORTERIS</t>
  </si>
  <si>
    <t>PORTEZIS</t>
  </si>
  <si>
    <t>PUĶU</t>
  </si>
  <si>
    <t>PURVS</t>
  </si>
  <si>
    <t>RADZIŅŠ</t>
  </si>
  <si>
    <t>RAISKUMIETIS</t>
  </si>
  <si>
    <t>RIEKSTKODIS</t>
  </si>
  <si>
    <t>RĪGAS GAIŠAIS</t>
  </si>
  <si>
    <t>RĪGAS NEFILTRĒTAIS</t>
  </si>
  <si>
    <t>RĪGAS ORĢINĀLAIS</t>
  </si>
  <si>
    <t>ROCABILLY</t>
  </si>
  <si>
    <t>RODEO</t>
  </si>
  <si>
    <t>RUDENS</t>
  </si>
  <si>
    <t>RUDZU</t>
  </si>
  <si>
    <t>SAISON</t>
  </si>
  <si>
    <t>SALDALUS</t>
  </si>
  <si>
    <t>SAULES DŪRIENS</t>
  </si>
  <si>
    <t>SAVIEŠU</t>
  </si>
  <si>
    <t>SAZOBE</t>
  </si>
  <si>
    <t>SĀNSLĪDE</t>
  </si>
  <si>
    <t>SCHACHTJERSKOE</t>
  </si>
  <si>
    <t>SCHIGULJEVSKOE</t>
  </si>
  <si>
    <t>SOHO ŠVĪTIŅŠ</t>
  </si>
  <si>
    <t>STOKHOLMAS SINDROMS</t>
  </si>
  <si>
    <t>ŠOKOLĀDES</t>
  </si>
  <si>
    <t>TAKAS</t>
  </si>
  <si>
    <t>TAMARINDO</t>
  </si>
  <si>
    <t>TANDĒMS</t>
  </si>
  <si>
    <t>THE ROYAL</t>
  </si>
  <si>
    <t>TREJLEDUS</t>
  </si>
  <si>
    <t>TRĪS INDIĀŅI</t>
  </si>
  <si>
    <t>TUMŠAIS</t>
  </si>
  <si>
    <t>TUMŠAIS BUNKURS</t>
  </si>
  <si>
    <t>UPEŅU</t>
  </si>
  <si>
    <t>UŽAVAS</t>
  </si>
  <si>
    <t>VALMIERAS DŪMALUS</t>
  </si>
  <si>
    <t>VALMIERMUIŽA</t>
  </si>
  <si>
    <t>VASARAS NEFILTRĒTS</t>
  </si>
  <si>
    <t>VILKAČU</t>
  </si>
  <si>
    <t>VIRSAITIS</t>
  </si>
  <si>
    <t>VIVA GALAXY</t>
  </si>
  <si>
    <t>WIPA</t>
  </si>
  <si>
    <t>ZAĻĀ BISE</t>
  </si>
  <si>
    <t>ZELTEZIS</t>
  </si>
  <si>
    <t>ZIEMASSVĒTKU</t>
  </si>
  <si>
    <t>ZINTNIEKS</t>
  </si>
  <si>
    <t>ZOLTNERA</t>
  </si>
  <si>
    <t>4."k"ailē norādītā aprēķina formula attiecas  uz alu ar absolūtā spirta daudzumu līdz 1,8 tilpumprocentiem (ieskaitot), ja tam piemērojama pilnā likme .</t>
  </si>
  <si>
    <t>3."i"ailē norādītā aprēķina formula attiecas uz alu ar absolūtā spirta daudzumu līdz 3,9 tilpumprocentiem (ieskaitot).</t>
  </si>
  <si>
    <t>4."k"ailē norādītā aprēķina formula attiecas uz alu ar absolūtā spirta daudzumu līdz 3,5 tilpumprocentiem (ieskaitot).</t>
  </si>
  <si>
    <t>1360*h/100</t>
  </si>
  <si>
    <t>1400*h/100</t>
  </si>
  <si>
    <t>110*f/100</t>
  </si>
  <si>
    <t>120*f/100</t>
  </si>
  <si>
    <t>70*f/100</t>
  </si>
  <si>
    <t>74*f/100</t>
  </si>
  <si>
    <t>3."i"ailē norādītā aprēķina formula attiecas uz alu ar absolūtā spirta daudzumu līdz 2,0 tilpumprocentiem (ieskaitot), ja tam piemērojama pilnā likme .</t>
  </si>
  <si>
    <t>ĶIRŠU RAGANA</t>
  </si>
  <si>
    <t>ABULA SIA</t>
  </si>
  <si>
    <t>ALUS NAMS SIA</t>
  </si>
  <si>
    <t>AVOTIŅŠ P INDIVIDUĀLAIS UZŅĒMUMS</t>
  </si>
  <si>
    <t>BALTIC PUB SIA</t>
  </si>
  <si>
    <t>BANDERI S.IDE SIA</t>
  </si>
  <si>
    <t>BAUSKAS ALUS SIA</t>
  </si>
  <si>
    <t>BIERHAUS SIA</t>
  </si>
  <si>
    <t>BRŪVERIS SIA</t>
  </si>
  <si>
    <t>DFD SIA</t>
  </si>
  <si>
    <t>ECOS SIA</t>
  </si>
  <si>
    <t>ERIDAN ALUS SIA</t>
  </si>
  <si>
    <t>GZD SIA</t>
  </si>
  <si>
    <t>ILGEZEEM SIA</t>
  </si>
  <si>
    <t>KOLNASĀTA IK</t>
  </si>
  <si>
    <t>KOOPERATĪVS SIA</t>
  </si>
  <si>
    <t>KRĀSLAVAS AVOTS SIA</t>
  </si>
  <si>
    <t>LANKALNU ALUS SIA</t>
  </si>
  <si>
    <t>LATGALES ALUS D SIA</t>
  </si>
  <si>
    <t>LIDO AS</t>
  </si>
  <si>
    <t>MADONAS ALUS SIA</t>
  </si>
  <si>
    <t>MADONAS ALUS DARĪTAVA SIA</t>
  </si>
  <si>
    <t>MIĶEĻA ALUS DARĪTAVA SIA</t>
  </si>
  <si>
    <t>ODZIENAS MUIŽA SIA</t>
  </si>
  <si>
    <t>PABEERZNER SIA</t>
  </si>
  <si>
    <t>PIEBALGAS ALUS SIA</t>
  </si>
  <si>
    <t>RAISKUMA LABUMU DARĪTAVA SIA</t>
  </si>
  <si>
    <t>ROSE BREWERY SIA</t>
  </si>
  <si>
    <t>SALDALUS SIA</t>
  </si>
  <si>
    <t>SILĀRES SIA</t>
  </si>
  <si>
    <t>TĀLAVAS ĶĒNIŅA ALUS SIA</t>
  </si>
  <si>
    <t>TEATRO SIA</t>
  </si>
  <si>
    <t>VALMIERMUIŽAS ALUS SIA</t>
  </si>
  <si>
    <t>ZAKSI SIA</t>
  </si>
  <si>
    <t>ZLAUKTS SIA</t>
  </si>
  <si>
    <t>Mazās alus darītavas 2016.gadā</t>
  </si>
  <si>
    <t>Komersanta  nosaukums, reģistrācijas kods</t>
  </si>
  <si>
    <r>
      <rPr>
        <b/>
        <sz val="16"/>
        <rFont val="Times New Roman"/>
        <family val="1"/>
        <charset val="186"/>
      </rPr>
      <t xml:space="preserve">Mazajās alus darītavās </t>
    </r>
    <r>
      <rPr>
        <b/>
        <sz val="12"/>
        <rFont val="Times New Roman"/>
        <family val="1"/>
        <charset val="186"/>
      </rPr>
      <t>saražotais alus (pirmie 10 000 hektolitri), kam tiek piemērota samazinātā likme
*</t>
    </r>
    <r>
      <rPr>
        <b/>
        <i/>
        <sz val="12"/>
        <rFont val="Times New Roman"/>
        <family val="1"/>
        <charset val="186"/>
      </rPr>
      <t xml:space="preserve"> komersantu sarakstu, kam 2016.gadā ir sertifikāts par patstāvīgās mazās alus darītavas statusu skatīt blakus lapiņā</t>
    </r>
  </si>
  <si>
    <t>ĀBOLU ALUS</t>
  </si>
  <si>
    <t>AMBER RYE</t>
  </si>
  <si>
    <t>ARONIJU RAGANA</t>
  </si>
  <si>
    <t>AVEŅU ALUS</t>
  </si>
  <si>
    <t>BALTAIS ABORIGĒNS</t>
  </si>
  <si>
    <t>BALTAIS ZVIRBULIS</t>
  </si>
  <si>
    <t>BAUSKAS SENČU</t>
  </si>
  <si>
    <t>BLONDAIS GRĒKS</t>
  </si>
  <si>
    <t>BRĀLIS CILLY</t>
  </si>
  <si>
    <t>BRĀLIS WOLFS</t>
  </si>
  <si>
    <t>DRAVNIEKA ATRAITNE</t>
  </si>
  <si>
    <t>DIVROKU SPĒKS</t>
  </si>
  <si>
    <t>EZIS RIEKSTIS</t>
  </si>
  <si>
    <t>FABRIKAS MEISTARA</t>
  </si>
  <si>
    <t>HINCENBERG STELLA</t>
  </si>
  <si>
    <t>JATCHMENNYI KOLOS</t>
  </si>
  <si>
    <t>LAIMES LĀCIS</t>
  </si>
  <si>
    <t>LIDO ZIEMAS</t>
  </si>
  <si>
    <t>MADARINA BAVARIA</t>
  </si>
  <si>
    <t>MAJORU VIESIS</t>
  </si>
  <si>
    <t>MILI PRO</t>
  </si>
  <si>
    <t>ODZIENAS MUIŽAS</t>
  </si>
  <si>
    <t>OZOLKOKA MUCA</t>
  </si>
  <si>
    <t>PALE ALE</t>
  </si>
  <si>
    <t>PAPARDES ZIEDS</t>
  </si>
  <si>
    <t>PĒRKONA VASARA</t>
  </si>
  <si>
    <t>POKAIŅU MEŽS</t>
  </si>
  <si>
    <t>RUDAIS EZIS</t>
  </si>
  <si>
    <t>SAULES RASA</t>
  </si>
  <si>
    <t>ZAĻĀ DABAS TAKA</t>
  </si>
  <si>
    <t>ZELTA STĀRĶIS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</si>
</sst>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0"/>
      <name val="Arial"/>
      <charset val="186"/>
    </font>
    <font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8"/>
      <name val="Arial"/>
      <family val="2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2"/>
      <color indexed="12"/>
      <name val="Times New Roman"/>
      <family val="1"/>
      <charset val="186"/>
    </font>
    <font>
      <sz val="11"/>
      <color indexed="12"/>
      <name val="Times New Roman"/>
      <family val="1"/>
      <charset val="186"/>
    </font>
    <font>
      <sz val="10"/>
      <name val="Arial"/>
      <family val="2"/>
      <charset val="186"/>
    </font>
    <font>
      <b/>
      <sz val="12"/>
      <color indexed="12"/>
      <name val="Times New Roman"/>
      <family val="1"/>
      <charset val="186"/>
    </font>
    <font>
      <i/>
      <sz val="10"/>
      <name val="Arial"/>
      <family val="2"/>
      <charset val="186"/>
    </font>
    <font>
      <i/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i/>
      <sz val="11"/>
      <color rgb="FFFF0000"/>
      <name val="Times New Roman"/>
      <family val="1"/>
      <charset val="186"/>
    </font>
    <font>
      <i/>
      <sz val="11"/>
      <color rgb="FFFF0000"/>
      <name val="Arial"/>
      <family val="2"/>
      <charset val="186"/>
    </font>
    <font>
      <b/>
      <sz val="16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3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1" fillId="0" borderId="0"/>
  </cellStyleXfs>
  <cellXfs count="274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/>
    <xf numFmtId="4" fontId="5" fillId="0" borderId="0" xfId="0" applyNumberFormat="1" applyFont="1"/>
    <xf numFmtId="0" fontId="5" fillId="0" borderId="0" xfId="0" applyFont="1" applyAlignment="1">
      <alignment horizontal="center"/>
    </xf>
    <xf numFmtId="0" fontId="8" fillId="0" borderId="0" xfId="0" applyFont="1"/>
    <xf numFmtId="0" fontId="6" fillId="0" borderId="1" xfId="0" applyFont="1" applyBorder="1" applyAlignment="1">
      <alignment horizontal="center" wrapText="1"/>
    </xf>
    <xf numFmtId="0" fontId="6" fillId="0" borderId="0" xfId="0" applyFont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0" fontId="8" fillId="0" borderId="0" xfId="0" applyFont="1" applyBorder="1"/>
    <xf numFmtId="0" fontId="6" fillId="0" borderId="1" xfId="0" applyFont="1" applyBorder="1" applyAlignment="1">
      <alignment horizontal="center"/>
    </xf>
    <xf numFmtId="4" fontId="10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3" fontId="5" fillId="2" borderId="0" xfId="0" applyNumberFormat="1" applyFont="1" applyFill="1"/>
    <xf numFmtId="3" fontId="5" fillId="0" borderId="0" xfId="0" applyNumberFormat="1" applyFont="1" applyFill="1"/>
    <xf numFmtId="4" fontId="5" fillId="0" borderId="0" xfId="0" applyNumberFormat="1" applyFont="1" applyFill="1"/>
    <xf numFmtId="4" fontId="13" fillId="0" borderId="0" xfId="0" applyNumberFormat="1" applyFont="1" applyAlignment="1">
      <alignment horizontal="right"/>
    </xf>
    <xf numFmtId="0" fontId="8" fillId="0" borderId="0" xfId="0" applyFont="1" applyAlignment="1">
      <alignment vertical="top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14" fillId="0" borderId="0" xfId="0" applyFont="1"/>
    <xf numFmtId="0" fontId="5" fillId="0" borderId="0" xfId="0" applyFont="1" applyAlignment="1"/>
    <xf numFmtId="0" fontId="5" fillId="0" borderId="0" xfId="0" applyFont="1" applyAlignment="1">
      <alignment vertical="top"/>
    </xf>
    <xf numFmtId="0" fontId="5" fillId="0" borderId="4" xfId="0" applyFont="1" applyBorder="1"/>
    <xf numFmtId="49" fontId="5" fillId="0" borderId="0" xfId="0" applyNumberFormat="1" applyFont="1"/>
    <xf numFmtId="49" fontId="6" fillId="0" borderId="1" xfId="0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1" xfId="0" applyNumberFormat="1" applyFont="1" applyBorder="1"/>
    <xf numFmtId="0" fontId="7" fillId="0" borderId="1" xfId="0" applyNumberFormat="1" applyFont="1" applyBorder="1"/>
    <xf numFmtId="2" fontId="7" fillId="0" borderId="1" xfId="0" applyNumberFormat="1" applyFont="1" applyBorder="1"/>
    <xf numFmtId="0" fontId="5" fillId="0" borderId="4" xfId="0" applyFont="1" applyBorder="1" applyAlignment="1">
      <alignment horizontal="center"/>
    </xf>
    <xf numFmtId="0" fontId="5" fillId="0" borderId="11" xfId="0" applyFont="1" applyBorder="1" applyAlignment="1">
      <alignment horizontal="center" vertical="top"/>
    </xf>
    <xf numFmtId="0" fontId="5" fillId="0" borderId="4" xfId="0" applyFont="1" applyBorder="1" applyAlignment="1"/>
    <xf numFmtId="0" fontId="5" fillId="0" borderId="0" xfId="0" applyFont="1" applyBorder="1" applyAlignment="1"/>
    <xf numFmtId="0" fontId="8" fillId="0" borderId="4" xfId="0" applyFont="1" applyBorder="1" applyAlignment="1"/>
    <xf numFmtId="0" fontId="7" fillId="0" borderId="1" xfId="0" applyNumberFormat="1" applyFont="1" applyBorder="1" applyAlignment="1"/>
    <xf numFmtId="0" fontId="7" fillId="0" borderId="1" xfId="0" applyFont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wrapText="1"/>
    </xf>
    <xf numFmtId="4" fontId="6" fillId="0" borderId="1" xfId="0" applyNumberFormat="1" applyFont="1" applyBorder="1" applyAlignment="1">
      <alignment horizontal="center" wrapText="1"/>
    </xf>
    <xf numFmtId="2" fontId="5" fillId="0" borderId="1" xfId="0" applyNumberFormat="1" applyFont="1" applyFill="1" applyBorder="1"/>
    <xf numFmtId="2" fontId="5" fillId="0" borderId="1" xfId="0" applyNumberFormat="1" applyFont="1" applyBorder="1"/>
    <xf numFmtId="0" fontId="8" fillId="0" borderId="4" xfId="0" applyFont="1" applyFill="1" applyBorder="1" applyAlignment="1">
      <alignment horizontal="right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NumberFormat="1" applyFont="1" applyBorder="1" applyAlignment="1"/>
    <xf numFmtId="0" fontId="8" fillId="0" borderId="0" xfId="0" applyFont="1" applyBorder="1" applyAlignment="1" applyProtection="1">
      <alignment horizontal="center"/>
      <protection locked="0"/>
    </xf>
    <xf numFmtId="0" fontId="14" fillId="0" borderId="0" xfId="0" applyFont="1" applyProtection="1"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14" fillId="0" borderId="4" xfId="0" applyFont="1" applyBorder="1" applyProtection="1">
      <protection locked="0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/>
    <xf numFmtId="0" fontId="10" fillId="3" borderId="1" xfId="0" applyFont="1" applyFill="1" applyBorder="1" applyAlignment="1">
      <alignment horizontal="center" vertical="center" wrapText="1"/>
    </xf>
    <xf numFmtId="0" fontId="18" fillId="0" borderId="1" xfId="0" applyFont="1" applyBorder="1"/>
    <xf numFmtId="0" fontId="9" fillId="0" borderId="9" xfId="0" applyFont="1" applyBorder="1" applyAlignment="1">
      <alignment horizontal="center" vertical="center"/>
    </xf>
    <xf numFmtId="0" fontId="0" fillId="0" borderId="9" xfId="0" applyBorder="1"/>
    <xf numFmtId="0" fontId="5" fillId="0" borderId="9" xfId="0" applyFont="1" applyBorder="1" applyAlignment="1">
      <alignment horizontal="center"/>
    </xf>
    <xf numFmtId="0" fontId="10" fillId="3" borderId="9" xfId="0" applyFont="1" applyFill="1" applyBorder="1" applyAlignment="1">
      <alignment horizontal="center" vertical="center" wrapText="1"/>
    </xf>
    <xf numFmtId="4" fontId="10" fillId="0" borderId="9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4" fontId="10" fillId="0" borderId="1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2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49" fontId="16" fillId="0" borderId="0" xfId="0" applyNumberFormat="1" applyFont="1" applyBorder="1" applyAlignment="1">
      <alignment vertical="center" wrapText="1"/>
    </xf>
    <xf numFmtId="49" fontId="17" fillId="0" borderId="0" xfId="0" applyNumberFormat="1" applyFont="1" applyBorder="1" applyAlignment="1">
      <alignment vertical="center" wrapText="1"/>
    </xf>
    <xf numFmtId="49" fontId="16" fillId="0" borderId="0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3" fontId="5" fillId="0" borderId="2" xfId="0" applyNumberFormat="1" applyFont="1" applyFill="1" applyBorder="1" applyAlignment="1">
      <alignment horizontal="center" wrapText="1"/>
    </xf>
    <xf numFmtId="4" fontId="5" fillId="0" borderId="2" xfId="0" applyNumberFormat="1" applyFont="1" applyBorder="1" applyAlignment="1">
      <alignment horizontal="center" wrapText="1"/>
    </xf>
    <xf numFmtId="4" fontId="3" fillId="5" borderId="1" xfId="1" applyNumberFormat="1" applyBorder="1" applyAlignment="1">
      <alignment horizontal="center" vertical="center" wrapText="1"/>
    </xf>
    <xf numFmtId="0" fontId="5" fillId="3" borderId="1" xfId="0" applyFont="1" applyFill="1" applyBorder="1"/>
    <xf numFmtId="49" fontId="16" fillId="0" borderId="0" xfId="0" applyNumberFormat="1" applyFont="1" applyBorder="1" applyAlignment="1">
      <alignment vertical="center"/>
    </xf>
    <xf numFmtId="0" fontId="5" fillId="3" borderId="1" xfId="0" applyNumberFormat="1" applyFont="1" applyFill="1" applyBorder="1"/>
    <xf numFmtId="0" fontId="5" fillId="3" borderId="1" xfId="0" applyFont="1" applyFill="1" applyBorder="1" applyAlignment="1">
      <alignment wrapText="1"/>
    </xf>
    <xf numFmtId="0" fontId="6" fillId="3" borderId="1" xfId="0" applyFont="1" applyFill="1" applyBorder="1"/>
    <xf numFmtId="4" fontId="5" fillId="6" borderId="1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wrapText="1"/>
    </xf>
    <xf numFmtId="4" fontId="10" fillId="6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/>
    <xf numFmtId="3" fontId="7" fillId="0" borderId="1" xfId="0" applyNumberFormat="1" applyFont="1" applyBorder="1" applyAlignment="1"/>
    <xf numFmtId="4" fontId="23" fillId="0" borderId="1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right" vertical="center"/>
    </xf>
    <xf numFmtId="4" fontId="23" fillId="0" borderId="0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/>
    </xf>
    <xf numFmtId="4" fontId="13" fillId="0" borderId="0" xfId="2" applyNumberFormat="1" applyFont="1" applyAlignment="1">
      <alignment horizontal="right"/>
    </xf>
    <xf numFmtId="0" fontId="2" fillId="0" borderId="0" xfId="2"/>
    <xf numFmtId="0" fontId="7" fillId="0" borderId="6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/>
    </xf>
    <xf numFmtId="49" fontId="5" fillId="0" borderId="1" xfId="2" applyNumberFormat="1" applyFont="1" applyBorder="1" applyAlignment="1">
      <alignment horizontal="center" wrapText="1"/>
    </xf>
    <xf numFmtId="0" fontId="5" fillId="0" borderId="3" xfId="2" applyFont="1" applyBorder="1" applyAlignment="1">
      <alignment horizontal="center" wrapText="1"/>
    </xf>
    <xf numFmtId="0" fontId="5" fillId="0" borderId="2" xfId="2" applyFont="1" applyBorder="1" applyAlignment="1">
      <alignment horizontal="center" wrapText="1"/>
    </xf>
    <xf numFmtId="3" fontId="5" fillId="0" borderId="2" xfId="2" applyNumberFormat="1" applyFont="1" applyFill="1" applyBorder="1" applyAlignment="1">
      <alignment horizontal="center" wrapText="1"/>
    </xf>
    <xf numFmtId="4" fontId="5" fillId="0" borderId="2" xfId="2" applyNumberFormat="1" applyFont="1" applyBorder="1" applyAlignment="1">
      <alignment horizontal="center" wrapText="1"/>
    </xf>
    <xf numFmtId="4" fontId="2" fillId="5" borderId="1" xfId="3" applyNumberForma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2" fillId="0" borderId="1" xfId="2" applyBorder="1"/>
    <xf numFmtId="0" fontId="20" fillId="3" borderId="1" xfId="2" applyFont="1" applyFill="1" applyBorder="1"/>
    <xf numFmtId="0" fontId="5" fillId="3" borderId="1" xfId="2" applyFont="1" applyFill="1" applyBorder="1"/>
    <xf numFmtId="2" fontId="5" fillId="0" borderId="1" xfId="2" applyNumberFormat="1" applyFont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 wrapText="1"/>
    </xf>
    <xf numFmtId="4" fontId="10" fillId="0" borderId="1" xfId="2" applyNumberFormat="1" applyFont="1" applyBorder="1" applyAlignment="1">
      <alignment horizontal="center" vertical="center" wrapText="1"/>
    </xf>
    <xf numFmtId="0" fontId="2" fillId="3" borderId="1" xfId="2" applyFill="1" applyBorder="1"/>
    <xf numFmtId="4" fontId="10" fillId="0" borderId="13" xfId="2" applyNumberFormat="1" applyFont="1" applyBorder="1" applyAlignment="1">
      <alignment horizontal="center" vertical="center" wrapText="1"/>
    </xf>
    <xf numFmtId="4" fontId="10" fillId="0" borderId="9" xfId="2" applyNumberFormat="1" applyFont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18" fillId="3" borderId="1" xfId="2" applyFont="1" applyFill="1" applyBorder="1"/>
    <xf numFmtId="4" fontId="23" fillId="0" borderId="1" xfId="2" applyNumberFormat="1" applyFont="1" applyBorder="1" applyAlignment="1">
      <alignment horizontal="center" vertical="center" wrapText="1"/>
    </xf>
    <xf numFmtId="0" fontId="5" fillId="0" borderId="4" xfId="2" applyFont="1" applyBorder="1" applyAlignment="1"/>
    <xf numFmtId="0" fontId="5" fillId="0" borderId="11" xfId="2" applyFont="1" applyBorder="1" applyAlignment="1">
      <alignment horizontal="center" vertical="top"/>
    </xf>
    <xf numFmtId="0" fontId="5" fillId="0" borderId="0" xfId="2" applyFont="1" applyAlignment="1">
      <alignment horizontal="center"/>
    </xf>
    <xf numFmtId="49" fontId="5" fillId="0" borderId="0" xfId="2" applyNumberFormat="1" applyFont="1"/>
    <xf numFmtId="0" fontId="5" fillId="0" borderId="0" xfId="2" applyFont="1"/>
    <xf numFmtId="3" fontId="5" fillId="0" borderId="0" xfId="2" applyNumberFormat="1" applyFont="1" applyFill="1"/>
    <xf numFmtId="4" fontId="5" fillId="0" borderId="0" xfId="2" applyNumberFormat="1" applyFont="1" applyFill="1"/>
    <xf numFmtId="4" fontId="5" fillId="0" borderId="0" xfId="2" applyNumberFormat="1" applyFont="1"/>
    <xf numFmtId="0" fontId="9" fillId="0" borderId="0" xfId="0" applyFont="1" applyBorder="1" applyAlignment="1">
      <alignment horizontal="center" vertical="center"/>
    </xf>
    <xf numFmtId="0" fontId="0" fillId="0" borderId="0" xfId="0" applyBorder="1"/>
    <xf numFmtId="4" fontId="10" fillId="0" borderId="0" xfId="0" applyNumberFormat="1" applyFont="1" applyBorder="1" applyAlignment="1">
      <alignment horizontal="center" vertical="center" wrapText="1"/>
    </xf>
    <xf numFmtId="0" fontId="5" fillId="0" borderId="0" xfId="0" applyFont="1" applyFill="1" applyBorder="1"/>
    <xf numFmtId="2" fontId="5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4" fontId="2" fillId="5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0" borderId="0" xfId="2" applyFont="1" applyAlignment="1"/>
    <xf numFmtId="0" fontId="18" fillId="0" borderId="13" xfId="0" applyFont="1" applyBorder="1"/>
    <xf numFmtId="1" fontId="7" fillId="0" borderId="9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1" fillId="0" borderId="1" xfId="0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 applyProtection="1">
      <alignment vertical="center"/>
      <protection locked="0"/>
    </xf>
    <xf numFmtId="0" fontId="11" fillId="0" borderId="1" xfId="0" applyNumberFormat="1" applyFont="1" applyBorder="1" applyAlignment="1" applyProtection="1">
      <alignment horizontal="center" vertical="center"/>
      <protection locked="0"/>
    </xf>
    <xf numFmtId="2" fontId="11" fillId="0" borderId="1" xfId="0" applyNumberFormat="1" applyFont="1" applyBorder="1" applyAlignment="1" applyProtection="1">
      <alignment vertical="center"/>
      <protection locked="0"/>
    </xf>
    <xf numFmtId="2" fontId="11" fillId="0" borderId="1" xfId="0" applyNumberFormat="1" applyFont="1" applyFill="1" applyBorder="1" applyAlignment="1" applyProtection="1">
      <alignment vertical="center"/>
      <protection locked="0"/>
    </xf>
    <xf numFmtId="2" fontId="15" fillId="0" borderId="1" xfId="0" applyNumberFormat="1" applyFont="1" applyFill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5" fillId="0" borderId="1" xfId="0" applyNumberFormat="1" applyFont="1" applyFill="1" applyBorder="1" applyAlignment="1" applyProtection="1">
      <alignment vertical="center"/>
      <protection locked="0"/>
    </xf>
    <xf numFmtId="0" fontId="15" fillId="0" borderId="1" xfId="0" applyNumberFormat="1" applyFont="1" applyFill="1" applyBorder="1" applyAlignment="1" applyProtection="1">
      <alignment horizontal="center" vertical="center"/>
      <protection locked="0"/>
    </xf>
    <xf numFmtId="2" fontId="15" fillId="2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28" fillId="0" borderId="0" xfId="4" applyFont="1"/>
    <xf numFmtId="0" fontId="28" fillId="0" borderId="1" xfId="4" applyFont="1" applyBorder="1" applyAlignment="1">
      <alignment horizontal="center" vertical="center"/>
    </xf>
    <xf numFmtId="0" fontId="28" fillId="0" borderId="0" xfId="4" applyFont="1" applyAlignment="1">
      <alignment vertical="center"/>
    </xf>
    <xf numFmtId="0" fontId="28" fillId="0" borderId="1" xfId="4" applyFont="1" applyBorder="1" applyAlignment="1">
      <alignment horizontal="center"/>
    </xf>
    <xf numFmtId="0" fontId="28" fillId="0" borderId="1" xfId="4" applyFont="1" applyBorder="1"/>
    <xf numFmtId="0" fontId="28" fillId="0" borderId="0" xfId="4" applyFont="1" applyAlignment="1">
      <alignment horizontal="center"/>
    </xf>
    <xf numFmtId="0" fontId="29" fillId="0" borderId="0" xfId="4" applyFont="1" applyAlignment="1">
      <alignment horizontal="left"/>
    </xf>
    <xf numFmtId="0" fontId="5" fillId="0" borderId="11" xfId="2" applyFont="1" applyBorder="1" applyAlignment="1">
      <alignment horizontal="center" vertical="top"/>
    </xf>
    <xf numFmtId="0" fontId="14" fillId="0" borderId="0" xfId="2" applyFont="1" applyAlignment="1">
      <alignment horizontal="center"/>
    </xf>
    <xf numFmtId="0" fontId="5" fillId="0" borderId="4" xfId="2" applyFont="1" applyBorder="1" applyAlignment="1">
      <alignment horizontal="left"/>
    </xf>
    <xf numFmtId="0" fontId="14" fillId="0" borderId="0" xfId="2" applyFont="1" applyAlignment="1"/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0" fontId="16" fillId="0" borderId="0" xfId="0" applyFont="1" applyAlignment="1"/>
    <xf numFmtId="49" fontId="16" fillId="0" borderId="0" xfId="0" applyNumberFormat="1" applyFont="1" applyBorder="1" applyAlignment="1">
      <alignment horizontal="left" vertical="center" wrapText="1"/>
    </xf>
    <xf numFmtId="0" fontId="16" fillId="0" borderId="0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49" fontId="8" fillId="0" borderId="0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textRotation="90" wrapText="1"/>
    </xf>
    <xf numFmtId="49" fontId="5" fillId="0" borderId="1" xfId="0" applyNumberFormat="1" applyFont="1" applyBorder="1" applyAlignment="1">
      <alignment horizontal="center" vertical="center" wrapText="1"/>
    </xf>
    <xf numFmtId="0" fontId="22" fillId="0" borderId="5" xfId="0" applyFont="1" applyBorder="1" applyAlignment="1">
      <alignment horizontal="right" vertical="center"/>
    </xf>
    <xf numFmtId="0" fontId="22" fillId="0" borderId="12" xfId="0" applyFont="1" applyBorder="1" applyAlignment="1">
      <alignment horizontal="right" vertical="center"/>
    </xf>
    <xf numFmtId="0" fontId="22" fillId="0" borderId="10" xfId="0" applyFont="1" applyBorder="1" applyAlignment="1">
      <alignment horizontal="right" vertical="center"/>
    </xf>
    <xf numFmtId="49" fontId="11" fillId="0" borderId="0" xfId="0" applyNumberFormat="1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8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0" fillId="0" borderId="12" xfId="0" applyBorder="1"/>
    <xf numFmtId="0" fontId="0" fillId="0" borderId="10" xfId="0" applyBorder="1"/>
    <xf numFmtId="0" fontId="10" fillId="0" borderId="1" xfId="0" applyFont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wrapText="1"/>
    </xf>
    <xf numFmtId="0" fontId="28" fillId="0" borderId="5" xfId="4" applyFont="1" applyBorder="1" applyAlignment="1">
      <alignment horizontal="center" vertical="center"/>
    </xf>
    <xf numFmtId="0" fontId="28" fillId="0" borderId="10" xfId="4" applyFont="1" applyBorder="1" applyAlignment="1">
      <alignment horizontal="center" vertical="center"/>
    </xf>
    <xf numFmtId="4" fontId="5" fillId="0" borderId="2" xfId="2" applyNumberFormat="1" applyFont="1" applyBorder="1" applyAlignment="1">
      <alignment horizontal="center" vertical="center" wrapText="1"/>
    </xf>
    <xf numFmtId="4" fontId="5" fillId="0" borderId="8" xfId="2" applyNumberFormat="1" applyFont="1" applyBorder="1" applyAlignment="1">
      <alignment horizontal="center" vertical="center" wrapText="1"/>
    </xf>
    <xf numFmtId="4" fontId="5" fillId="0" borderId="9" xfId="2" applyNumberFormat="1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/>
    </xf>
    <xf numFmtId="0" fontId="24" fillId="0" borderId="5" xfId="2" applyFont="1" applyBorder="1" applyAlignment="1">
      <alignment horizontal="center" vertical="center"/>
    </xf>
    <xf numFmtId="0" fontId="25" fillId="0" borderId="12" xfId="2" applyFont="1" applyBorder="1"/>
    <xf numFmtId="0" fontId="25" fillId="0" borderId="10" xfId="2" applyFont="1" applyBorder="1"/>
    <xf numFmtId="0" fontId="10" fillId="0" borderId="1" xfId="2" applyFont="1" applyBorder="1" applyAlignment="1">
      <alignment horizontal="center" vertical="center" wrapText="1"/>
    </xf>
    <xf numFmtId="0" fontId="22" fillId="0" borderId="5" xfId="2" applyFont="1" applyBorder="1" applyAlignment="1">
      <alignment horizontal="right" vertical="center"/>
    </xf>
    <xf numFmtId="0" fontId="22" fillId="0" borderId="12" xfId="2" applyFont="1" applyBorder="1" applyAlignment="1">
      <alignment horizontal="right" vertical="center"/>
    </xf>
    <xf numFmtId="0" fontId="22" fillId="0" borderId="10" xfId="2" applyFont="1" applyBorder="1" applyAlignment="1">
      <alignment horizontal="right" vertical="center"/>
    </xf>
    <xf numFmtId="49" fontId="16" fillId="0" borderId="0" xfId="0" applyNumberFormat="1" applyFont="1" applyBorder="1" applyAlignment="1" applyProtection="1">
      <alignment horizontal="left" vertical="center" wrapText="1"/>
      <protection locked="0"/>
    </xf>
    <xf numFmtId="0" fontId="5" fillId="0" borderId="0" xfId="2" applyFont="1" applyAlignment="1">
      <alignment horizontal="center"/>
    </xf>
    <xf numFmtId="49" fontId="11" fillId="0" borderId="0" xfId="2" applyNumberFormat="1" applyFont="1" applyBorder="1" applyAlignment="1">
      <alignment horizontal="center" vertical="top" wrapText="1"/>
    </xf>
    <xf numFmtId="0" fontId="12" fillId="4" borderId="4" xfId="2" applyFont="1" applyFill="1" applyBorder="1" applyAlignment="1">
      <alignment horizontal="center" wrapText="1"/>
    </xf>
    <xf numFmtId="0" fontId="5" fillId="0" borderId="1" xfId="2" applyFont="1" applyBorder="1" applyAlignment="1">
      <alignment horizontal="center" vertical="center" textRotation="90" wrapText="1"/>
    </xf>
    <xf numFmtId="0" fontId="5" fillId="0" borderId="1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wrapText="1"/>
    </xf>
    <xf numFmtId="0" fontId="5" fillId="0" borderId="12" xfId="2" applyFont="1" applyBorder="1" applyAlignment="1">
      <alignment horizontal="center" wrapText="1"/>
    </xf>
    <xf numFmtId="0" fontId="5" fillId="0" borderId="10" xfId="2" applyFont="1" applyBorder="1" applyAlignment="1">
      <alignment horizontal="center" wrapText="1"/>
    </xf>
    <xf numFmtId="49" fontId="5" fillId="0" borderId="1" xfId="2" applyNumberFormat="1" applyFont="1" applyBorder="1" applyAlignment="1">
      <alignment horizontal="center" vertical="center" wrapText="1"/>
    </xf>
    <xf numFmtId="3" fontId="5" fillId="0" borderId="1" xfId="2" applyNumberFormat="1" applyFont="1" applyBorder="1" applyAlignment="1">
      <alignment horizontal="center" vertical="center" wrapText="1"/>
    </xf>
    <xf numFmtId="0" fontId="14" fillId="0" borderId="0" xfId="0" applyFont="1" applyAlignment="1"/>
    <xf numFmtId="49" fontId="8" fillId="0" borderId="4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16" fillId="0" borderId="0" xfId="0" applyNumberFormat="1" applyFont="1" applyBorder="1" applyAlignment="1">
      <alignment wrapText="1"/>
    </xf>
    <xf numFmtId="0" fontId="7" fillId="0" borderId="5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49" fontId="8" fillId="4" borderId="0" xfId="0" applyNumberFormat="1" applyFont="1" applyFill="1" applyBorder="1" applyAlignment="1">
      <alignment horizontal="center"/>
    </xf>
    <xf numFmtId="49" fontId="8" fillId="4" borderId="0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right"/>
    </xf>
    <xf numFmtId="0" fontId="14" fillId="0" borderId="0" xfId="0" applyFont="1" applyAlignment="1">
      <alignment horizontal="center"/>
    </xf>
    <xf numFmtId="0" fontId="5" fillId="0" borderId="4" xfId="0" applyFont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/>
    <xf numFmtId="0" fontId="5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wrapText="1"/>
      <protection locked="0"/>
    </xf>
    <xf numFmtId="0" fontId="8" fillId="0" borderId="12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15" fillId="0" borderId="1" xfId="0" applyFont="1" applyBorder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</cellXfs>
  <cellStyles count="5">
    <cellStyle name="20% - Accent4" xfId="1" builtinId="42"/>
    <cellStyle name="20% - Accent4 2" xfId="3"/>
    <cellStyle name="Normal" xfId="0" builtinId="0"/>
    <cellStyle name="Normal 2" xfId="2"/>
    <cellStyle name="Normal 3" xfId="4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69"/>
  <sheetViews>
    <sheetView tabSelected="1" zoomScaleNormal="100" workbookViewId="0">
      <selection activeCell="F568" sqref="F568"/>
    </sheetView>
  </sheetViews>
  <sheetFormatPr defaultRowHeight="12.75"/>
  <cols>
    <col min="1" max="1" width="4.28515625" style="6" customWidth="1"/>
    <col min="2" max="2" width="11.85546875" style="33" customWidth="1"/>
    <col min="3" max="3" width="33.140625" style="1" customWidth="1"/>
    <col min="4" max="5" width="10.42578125" style="1" customWidth="1"/>
    <col min="6" max="6" width="10.42578125" style="19" customWidth="1"/>
    <col min="7" max="7" width="10.42578125" style="5" customWidth="1"/>
    <col min="8" max="11" width="14.7109375" style="5" customWidth="1"/>
    <col min="12" max="12" width="14.28515625" style="5" customWidth="1"/>
    <col min="13" max="13" width="9.140625" style="1"/>
    <col min="14" max="14" width="13.7109375" style="1" customWidth="1"/>
    <col min="15" max="15" width="20.140625" style="1" customWidth="1"/>
    <col min="16" max="16" width="14" style="1" customWidth="1"/>
    <col min="17" max="16384" width="9.140625" style="1"/>
  </cols>
  <sheetData>
    <row r="1" spans="1:12" ht="18.75" customHeight="1">
      <c r="A1" s="183" t="s">
        <v>49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2" s="14" customFormat="1" ht="18.75">
      <c r="A2" s="184" t="s">
        <v>100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</row>
    <row r="3" spans="1:12" s="14" customFormat="1" ht="18.75">
      <c r="A3" s="184" t="s">
        <v>96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</row>
    <row r="4" spans="1:12" s="14" customFormat="1" ht="19.5" customHeight="1">
      <c r="A4" s="185" t="s">
        <v>280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</row>
    <row r="5" spans="1:12" s="14" customFormat="1" ht="21" customHeight="1">
      <c r="A5" s="185" t="s">
        <v>281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</row>
    <row r="6" spans="1:12" s="14" customFormat="1" ht="36" customHeight="1">
      <c r="A6" s="185" t="s">
        <v>97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</row>
    <row r="7" spans="1:12" s="14" customFormat="1" ht="18.75">
      <c r="A7" s="185" t="s">
        <v>98</v>
      </c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</row>
    <row r="8" spans="1:12" s="23" customFormat="1" ht="18.75">
      <c r="A8" s="184" t="s">
        <v>99</v>
      </c>
      <c r="B8" s="184"/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2" ht="22.5" customHeight="1">
      <c r="A9" s="188"/>
      <c r="B9" s="188"/>
      <c r="C9" s="188"/>
      <c r="D9" s="188"/>
      <c r="E9" s="44"/>
      <c r="F9" s="188"/>
      <c r="G9" s="188"/>
      <c r="H9" s="188"/>
      <c r="I9" s="188"/>
      <c r="J9" s="188"/>
      <c r="K9" s="188"/>
      <c r="L9" s="188"/>
    </row>
    <row r="10" spans="1:12" ht="18.75" customHeight="1">
      <c r="A10" s="196" t="s">
        <v>0</v>
      </c>
      <c r="B10" s="196"/>
      <c r="C10" s="196"/>
      <c r="D10" s="196"/>
      <c r="F10" s="197" t="s">
        <v>1</v>
      </c>
      <c r="G10" s="197"/>
      <c r="H10" s="197"/>
      <c r="I10" s="197"/>
      <c r="J10" s="197"/>
      <c r="K10" s="197"/>
      <c r="L10" s="197"/>
    </row>
    <row r="11" spans="1:12" s="7" customFormat="1" ht="22.5" customHeight="1">
      <c r="A11" s="198" t="s">
        <v>2</v>
      </c>
      <c r="B11" s="198"/>
      <c r="C11" s="198"/>
      <c r="D11" s="198"/>
      <c r="E11" s="198"/>
      <c r="F11" s="198"/>
      <c r="G11" s="45"/>
      <c r="H11" s="186"/>
      <c r="I11" s="186"/>
      <c r="J11" s="186"/>
      <c r="K11" s="186"/>
      <c r="L11" s="186"/>
    </row>
    <row r="12" spans="1:12" s="7" customFormat="1" ht="22.5" customHeight="1">
      <c r="A12" s="198" t="s">
        <v>3</v>
      </c>
      <c r="B12" s="198"/>
      <c r="C12" s="198"/>
      <c r="D12" s="198"/>
      <c r="E12" s="198"/>
      <c r="F12" s="45"/>
      <c r="G12" s="186"/>
      <c r="H12" s="186"/>
      <c r="I12" s="186"/>
      <c r="J12" s="186"/>
      <c r="K12" s="186"/>
      <c r="L12" s="186"/>
    </row>
    <row r="13" spans="1:12" s="14" customFormat="1" ht="22.5" customHeight="1">
      <c r="A13" s="187"/>
      <c r="B13" s="187"/>
      <c r="C13" s="187"/>
      <c r="D13" s="187"/>
      <c r="E13" s="187"/>
      <c r="F13" s="187"/>
      <c r="G13" s="187"/>
      <c r="H13" s="187"/>
      <c r="I13" s="187"/>
      <c r="J13" s="187"/>
      <c r="K13" s="187"/>
      <c r="L13" s="187"/>
    </row>
    <row r="14" spans="1:12" s="14" customFormat="1" ht="18.75">
      <c r="A14" s="187"/>
      <c r="B14" s="187"/>
      <c r="C14" s="187"/>
      <c r="D14" s="187"/>
      <c r="E14" s="187"/>
      <c r="F14" s="187"/>
      <c r="G14" s="187"/>
      <c r="H14" s="187"/>
      <c r="I14" s="187"/>
      <c r="J14" s="187"/>
      <c r="K14" s="187"/>
      <c r="L14" s="187"/>
    </row>
    <row r="15" spans="1:12" s="14" customFormat="1" ht="14.25" customHeight="1">
      <c r="A15" s="29" t="s">
        <v>4</v>
      </c>
      <c r="B15" s="33"/>
      <c r="C15" s="41"/>
      <c r="D15" s="29" t="s">
        <v>5</v>
      </c>
      <c r="E15" s="1"/>
      <c r="F15" s="188"/>
      <c r="G15" s="188"/>
      <c r="H15" s="188"/>
      <c r="I15" s="188"/>
      <c r="J15" s="188"/>
      <c r="K15" s="188"/>
      <c r="L15" s="188"/>
    </row>
    <row r="16" spans="1:12" s="14" customFormat="1" ht="12.75" customHeight="1">
      <c r="A16" s="1"/>
      <c r="C16" s="6" t="s">
        <v>6</v>
      </c>
      <c r="E16" s="30"/>
      <c r="F16" s="189" t="s">
        <v>9</v>
      </c>
      <c r="G16" s="189"/>
      <c r="H16" s="189"/>
      <c r="I16" s="189"/>
      <c r="J16" s="189"/>
      <c r="K16" s="189"/>
      <c r="L16" s="189"/>
    </row>
    <row r="17" spans="1:16">
      <c r="A17" s="199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</row>
    <row r="18" spans="1:16" s="23" customFormat="1" ht="12.75" customHeight="1">
      <c r="A18" s="195"/>
      <c r="B18" s="195"/>
      <c r="C18" s="195"/>
      <c r="D18" s="195"/>
      <c r="E18" s="195"/>
      <c r="F18" s="195"/>
      <c r="G18" s="195"/>
      <c r="H18" s="195"/>
      <c r="I18" s="195"/>
      <c r="J18" s="195"/>
      <c r="K18" s="195"/>
      <c r="L18" s="22"/>
    </row>
    <row r="19" spans="1:16" ht="45.75" customHeight="1">
      <c r="A19" s="204" t="s">
        <v>326</v>
      </c>
      <c r="B19" s="204"/>
      <c r="C19" s="204"/>
      <c r="D19" s="204"/>
      <c r="E19" s="204"/>
      <c r="F19" s="204"/>
      <c r="G19" s="204"/>
      <c r="H19" s="204"/>
      <c r="I19" s="204"/>
      <c r="J19" s="204"/>
      <c r="K19" s="204"/>
      <c r="L19" s="204"/>
    </row>
    <row r="20" spans="1:16" ht="12.75" customHeight="1">
      <c r="A20" s="190" t="s">
        <v>48</v>
      </c>
      <c r="B20" s="191" t="s">
        <v>24</v>
      </c>
      <c r="C20" s="176" t="s">
        <v>70</v>
      </c>
      <c r="D20" s="176" t="s">
        <v>20</v>
      </c>
      <c r="E20" s="176" t="s">
        <v>21</v>
      </c>
      <c r="F20" s="175" t="s">
        <v>22</v>
      </c>
      <c r="G20" s="176" t="s">
        <v>23</v>
      </c>
      <c r="H20" s="177" t="s">
        <v>45</v>
      </c>
      <c r="I20" s="178"/>
      <c r="J20" s="178"/>
      <c r="K20" s="179"/>
      <c r="L20" s="180" t="s">
        <v>73</v>
      </c>
    </row>
    <row r="21" spans="1:16" ht="37.5" customHeight="1">
      <c r="A21" s="190"/>
      <c r="B21" s="191"/>
      <c r="C21" s="176"/>
      <c r="D21" s="176"/>
      <c r="E21" s="176"/>
      <c r="F21" s="175"/>
      <c r="G21" s="176"/>
      <c r="H21" s="176" t="s">
        <v>46</v>
      </c>
      <c r="I21" s="176"/>
      <c r="J21" s="176" t="s">
        <v>47</v>
      </c>
      <c r="K21" s="176"/>
      <c r="L21" s="181"/>
    </row>
    <row r="22" spans="1:16" ht="12.75" customHeight="1">
      <c r="A22" s="190"/>
      <c r="B22" s="191"/>
      <c r="C22" s="176"/>
      <c r="D22" s="176"/>
      <c r="E22" s="176"/>
      <c r="F22" s="175"/>
      <c r="G22" s="176"/>
      <c r="H22" s="35">
        <v>1.9</v>
      </c>
      <c r="I22" s="35">
        <v>7.4</v>
      </c>
      <c r="J22" s="37">
        <v>2.1</v>
      </c>
      <c r="K22" s="37">
        <v>7.8</v>
      </c>
      <c r="L22" s="181"/>
    </row>
    <row r="23" spans="1:16" s="3" customFormat="1" ht="37.5" customHeight="1">
      <c r="A23" s="190"/>
      <c r="B23" s="191"/>
      <c r="C23" s="176"/>
      <c r="D23" s="176"/>
      <c r="E23" s="176"/>
      <c r="F23" s="175"/>
      <c r="G23" s="176"/>
      <c r="H23" s="36" t="s">
        <v>71</v>
      </c>
      <c r="I23" s="36" t="s">
        <v>72</v>
      </c>
      <c r="J23" s="36" t="s">
        <v>71</v>
      </c>
      <c r="K23" s="36" t="s">
        <v>72</v>
      </c>
      <c r="L23" s="182"/>
    </row>
    <row r="24" spans="1:16">
      <c r="A24" s="12" t="s">
        <v>40</v>
      </c>
      <c r="B24" s="84" t="s">
        <v>41</v>
      </c>
      <c r="C24" s="85" t="s">
        <v>42</v>
      </c>
      <c r="D24" s="86" t="s">
        <v>58</v>
      </c>
      <c r="E24" s="86" t="s">
        <v>59</v>
      </c>
      <c r="F24" s="87" t="s">
        <v>60</v>
      </c>
      <c r="G24" s="88" t="s">
        <v>61</v>
      </c>
      <c r="H24" s="88" t="s">
        <v>62</v>
      </c>
      <c r="I24" s="88" t="s">
        <v>63</v>
      </c>
      <c r="J24" s="88" t="s">
        <v>35</v>
      </c>
      <c r="K24" s="88" t="s">
        <v>36</v>
      </c>
      <c r="L24" s="88" t="s">
        <v>74</v>
      </c>
    </row>
    <row r="25" spans="1:16">
      <c r="A25" s="200"/>
      <c r="B25" s="201"/>
      <c r="C25" s="201"/>
      <c r="D25" s="202"/>
      <c r="E25" s="203" t="s">
        <v>64</v>
      </c>
      <c r="F25" s="203"/>
      <c r="G25" s="89" t="s">
        <v>37</v>
      </c>
      <c r="H25" s="146" t="s">
        <v>101</v>
      </c>
      <c r="I25" s="146" t="s">
        <v>102</v>
      </c>
      <c r="J25" s="146" t="s">
        <v>103</v>
      </c>
      <c r="K25" s="146" t="s">
        <v>104</v>
      </c>
      <c r="L25" s="89" t="s">
        <v>76</v>
      </c>
    </row>
    <row r="26" spans="1:16">
      <c r="A26" s="60"/>
      <c r="B26" s="61"/>
      <c r="C26" s="61" t="s">
        <v>117</v>
      </c>
      <c r="D26" s="12">
        <v>1</v>
      </c>
      <c r="E26" s="59">
        <v>1.8</v>
      </c>
      <c r="F26" s="62"/>
      <c r="G26" s="16">
        <f>ROUND(D26*F26,2)</f>
        <v>0</v>
      </c>
      <c r="H26" s="16"/>
      <c r="I26" s="16">
        <f>ROUND($I$22*G26/100,2)</f>
        <v>0</v>
      </c>
      <c r="J26" s="16"/>
      <c r="K26" s="16">
        <f>ROUND($K$22*G26/100,2)</f>
        <v>0</v>
      </c>
      <c r="L26" s="16">
        <f>ROUND((J26+K26)-(H26+I26),2)</f>
        <v>0</v>
      </c>
      <c r="N26"/>
      <c r="O26"/>
      <c r="P26"/>
    </row>
    <row r="27" spans="1:16">
      <c r="A27" s="60"/>
      <c r="B27" s="61"/>
      <c r="C27" s="63" t="s">
        <v>115</v>
      </c>
      <c r="D27" s="12">
        <v>30</v>
      </c>
      <c r="E27" s="59">
        <v>2.5</v>
      </c>
      <c r="F27" s="62"/>
      <c r="G27" s="16">
        <f t="shared" ref="G27:G82" si="0">ROUND(D27*F27,2)</f>
        <v>0</v>
      </c>
      <c r="H27" s="16"/>
      <c r="I27" s="16">
        <f t="shared" ref="I27:I37" si="1">ROUND($I$22*G27/100,2)</f>
        <v>0</v>
      </c>
      <c r="J27" s="16"/>
      <c r="K27" s="16">
        <f t="shared" ref="K27:K32" si="2">ROUND($K$22*G27/100,2)</f>
        <v>0</v>
      </c>
      <c r="L27" s="16">
        <f t="shared" ref="L27:L82" si="3">ROUND((J27+K27)-(H27+I27),2)</f>
        <v>0</v>
      </c>
      <c r="N27"/>
      <c r="O27"/>
      <c r="P27"/>
    </row>
    <row r="28" spans="1:16">
      <c r="A28" s="60"/>
      <c r="B28" s="61"/>
      <c r="C28" s="63" t="s">
        <v>115</v>
      </c>
      <c r="D28" s="12">
        <v>50</v>
      </c>
      <c r="E28" s="147">
        <v>2.5</v>
      </c>
      <c r="F28" s="62"/>
      <c r="G28" s="16">
        <f t="shared" si="0"/>
        <v>0</v>
      </c>
      <c r="H28" s="16"/>
      <c r="I28" s="16">
        <f t="shared" si="1"/>
        <v>0</v>
      </c>
      <c r="J28" s="16"/>
      <c r="K28" s="16">
        <f t="shared" si="2"/>
        <v>0</v>
      </c>
      <c r="L28" s="16">
        <f t="shared" si="3"/>
        <v>0</v>
      </c>
      <c r="N28"/>
      <c r="O28"/>
      <c r="P28"/>
    </row>
    <row r="29" spans="1:16">
      <c r="A29" s="60"/>
      <c r="B29" s="61"/>
      <c r="C29" s="63" t="s">
        <v>116</v>
      </c>
      <c r="D29" s="12">
        <v>0.33</v>
      </c>
      <c r="E29" s="147">
        <v>2.8</v>
      </c>
      <c r="F29" s="62"/>
      <c r="G29" s="16">
        <f t="shared" si="0"/>
        <v>0</v>
      </c>
      <c r="H29" s="16"/>
      <c r="I29" s="16">
        <f t="shared" si="1"/>
        <v>0</v>
      </c>
      <c r="J29" s="16"/>
      <c r="K29" s="16">
        <f t="shared" si="2"/>
        <v>0</v>
      </c>
      <c r="L29" s="16">
        <f t="shared" si="3"/>
        <v>0</v>
      </c>
      <c r="N29"/>
      <c r="O29"/>
      <c r="P29"/>
    </row>
    <row r="30" spans="1:16">
      <c r="A30" s="60"/>
      <c r="B30" s="61"/>
      <c r="C30" s="63" t="s">
        <v>116</v>
      </c>
      <c r="D30" s="12">
        <v>0.5</v>
      </c>
      <c r="E30" s="147">
        <v>2.8</v>
      </c>
      <c r="F30" s="62"/>
      <c r="G30" s="16">
        <f t="shared" si="0"/>
        <v>0</v>
      </c>
      <c r="H30" s="16"/>
      <c r="I30" s="16">
        <f t="shared" si="1"/>
        <v>0</v>
      </c>
      <c r="J30" s="16"/>
      <c r="K30" s="16">
        <f t="shared" si="2"/>
        <v>0</v>
      </c>
      <c r="L30" s="16">
        <f t="shared" si="3"/>
        <v>0</v>
      </c>
      <c r="N30"/>
      <c r="O30"/>
      <c r="P30"/>
    </row>
    <row r="31" spans="1:16">
      <c r="A31" s="60"/>
      <c r="B31" s="61"/>
      <c r="C31" s="63" t="s">
        <v>116</v>
      </c>
      <c r="D31" s="12">
        <v>30</v>
      </c>
      <c r="E31" s="147">
        <v>2.8</v>
      </c>
      <c r="F31" s="62"/>
      <c r="G31" s="16">
        <f t="shared" si="0"/>
        <v>0</v>
      </c>
      <c r="H31" s="16"/>
      <c r="I31" s="16">
        <f t="shared" si="1"/>
        <v>0</v>
      </c>
      <c r="J31" s="16"/>
      <c r="K31" s="16">
        <f t="shared" si="2"/>
        <v>0</v>
      </c>
      <c r="L31" s="16">
        <f t="shared" si="3"/>
        <v>0</v>
      </c>
      <c r="N31"/>
      <c r="O31"/>
      <c r="P31"/>
    </row>
    <row r="32" spans="1:16" ht="13.5" thickBot="1">
      <c r="A32" s="60"/>
      <c r="B32" s="61"/>
      <c r="C32" s="63" t="s">
        <v>111</v>
      </c>
      <c r="D32" s="12">
        <v>1</v>
      </c>
      <c r="E32" s="147">
        <v>3.5</v>
      </c>
      <c r="F32" s="62"/>
      <c r="G32" s="16">
        <f t="shared" si="0"/>
        <v>0</v>
      </c>
      <c r="H32" s="16"/>
      <c r="I32" s="16">
        <f t="shared" si="1"/>
        <v>0</v>
      </c>
      <c r="J32" s="72"/>
      <c r="K32" s="72">
        <f t="shared" si="2"/>
        <v>0</v>
      </c>
      <c r="L32" s="16">
        <f t="shared" si="3"/>
        <v>0</v>
      </c>
      <c r="N32"/>
      <c r="O32"/>
      <c r="P32"/>
    </row>
    <row r="33" spans="1:16" ht="13.5" thickTop="1">
      <c r="A33" s="60"/>
      <c r="B33" s="61"/>
      <c r="C33" s="63" t="s">
        <v>112</v>
      </c>
      <c r="D33" s="12">
        <v>30</v>
      </c>
      <c r="E33" s="147">
        <v>3.9</v>
      </c>
      <c r="F33" s="62"/>
      <c r="G33" s="16">
        <f t="shared" si="0"/>
        <v>0</v>
      </c>
      <c r="H33" s="16"/>
      <c r="I33" s="16">
        <f t="shared" si="1"/>
        <v>0</v>
      </c>
      <c r="J33" s="68">
        <f>ROUND($J$22*G33*E33/100,2)</f>
        <v>0</v>
      </c>
      <c r="K33" s="68"/>
      <c r="L33" s="16">
        <f t="shared" si="3"/>
        <v>0</v>
      </c>
      <c r="N33"/>
      <c r="O33"/>
      <c r="P33"/>
    </row>
    <row r="34" spans="1:16">
      <c r="A34" s="60"/>
      <c r="B34" s="61"/>
      <c r="C34" s="63" t="s">
        <v>112</v>
      </c>
      <c r="D34" s="12">
        <v>50</v>
      </c>
      <c r="E34" s="147">
        <v>3.9</v>
      </c>
      <c r="F34" s="62"/>
      <c r="G34" s="16">
        <f t="shared" si="0"/>
        <v>0</v>
      </c>
      <c r="H34" s="16"/>
      <c r="I34" s="16">
        <f t="shared" si="1"/>
        <v>0</v>
      </c>
      <c r="J34" s="68">
        <f t="shared" ref="J34:J89" si="4">ROUND($J$22*G34*E34/100,2)</f>
        <v>0</v>
      </c>
      <c r="K34" s="16"/>
      <c r="L34" s="16">
        <f t="shared" si="3"/>
        <v>0</v>
      </c>
      <c r="N34"/>
      <c r="O34"/>
      <c r="P34"/>
    </row>
    <row r="35" spans="1:16">
      <c r="A35" s="60"/>
      <c r="B35" s="61"/>
      <c r="C35" s="63" t="s">
        <v>113</v>
      </c>
      <c r="D35" s="12">
        <v>0.5</v>
      </c>
      <c r="E35" s="147">
        <v>3.9</v>
      </c>
      <c r="F35" s="62"/>
      <c r="G35" s="16">
        <f t="shared" si="0"/>
        <v>0</v>
      </c>
      <c r="H35" s="16"/>
      <c r="I35" s="16">
        <f t="shared" si="1"/>
        <v>0</v>
      </c>
      <c r="J35" s="68">
        <f t="shared" si="4"/>
        <v>0</v>
      </c>
      <c r="K35" s="16"/>
      <c r="L35" s="16">
        <f t="shared" si="3"/>
        <v>0</v>
      </c>
      <c r="N35"/>
      <c r="O35"/>
      <c r="P35"/>
    </row>
    <row r="36" spans="1:16">
      <c r="A36" s="60"/>
      <c r="B36" s="61"/>
      <c r="C36" s="63" t="s">
        <v>113</v>
      </c>
      <c r="D36" s="12">
        <v>1</v>
      </c>
      <c r="E36" s="147">
        <v>3.9</v>
      </c>
      <c r="F36" s="62"/>
      <c r="G36" s="16">
        <f t="shared" si="0"/>
        <v>0</v>
      </c>
      <c r="H36" s="16"/>
      <c r="I36" s="16">
        <f t="shared" si="1"/>
        <v>0</v>
      </c>
      <c r="J36" s="68">
        <f t="shared" si="4"/>
        <v>0</v>
      </c>
      <c r="K36" s="16"/>
      <c r="L36" s="16">
        <f t="shared" si="3"/>
        <v>0</v>
      </c>
      <c r="N36"/>
      <c r="O36"/>
      <c r="P36"/>
    </row>
    <row r="37" spans="1:16" ht="13.5" thickBot="1">
      <c r="A37" s="60"/>
      <c r="B37" s="61"/>
      <c r="C37" s="149" t="s">
        <v>114</v>
      </c>
      <c r="D37" s="69">
        <v>30</v>
      </c>
      <c r="E37" s="70">
        <v>3.9</v>
      </c>
      <c r="F37" s="71"/>
      <c r="G37" s="72">
        <f t="shared" si="0"/>
        <v>0</v>
      </c>
      <c r="H37" s="72"/>
      <c r="I37" s="72">
        <f t="shared" si="1"/>
        <v>0</v>
      </c>
      <c r="J37" s="68">
        <f t="shared" si="4"/>
        <v>0</v>
      </c>
      <c r="K37" s="16"/>
      <c r="L37" s="16">
        <f t="shared" si="3"/>
        <v>0</v>
      </c>
      <c r="N37"/>
      <c r="O37"/>
      <c r="P37"/>
    </row>
    <row r="38" spans="1:16" ht="13.5" thickTop="1">
      <c r="A38" s="64"/>
      <c r="B38" s="65"/>
      <c r="C38" s="65" t="s">
        <v>118</v>
      </c>
      <c r="D38" s="66">
        <v>0.5</v>
      </c>
      <c r="E38" s="66">
        <v>6.9</v>
      </c>
      <c r="F38" s="67"/>
      <c r="G38" s="68">
        <f t="shared" si="0"/>
        <v>0</v>
      </c>
      <c r="H38" s="68">
        <f>ROUND($H$22*G38*E38/100,2)</f>
        <v>0</v>
      </c>
      <c r="I38" s="68"/>
      <c r="J38" s="68">
        <f t="shared" si="4"/>
        <v>0</v>
      </c>
      <c r="K38" s="16"/>
      <c r="L38" s="16">
        <f t="shared" si="3"/>
        <v>0</v>
      </c>
      <c r="N38"/>
      <c r="O38"/>
      <c r="P38"/>
    </row>
    <row r="39" spans="1:16">
      <c r="A39" s="60"/>
      <c r="B39" s="61"/>
      <c r="C39" s="61" t="s">
        <v>119</v>
      </c>
      <c r="D39" s="12">
        <v>0.5</v>
      </c>
      <c r="E39" s="12">
        <v>4.3</v>
      </c>
      <c r="F39" s="62"/>
      <c r="G39" s="16">
        <f t="shared" si="0"/>
        <v>0</v>
      </c>
      <c r="H39" s="68">
        <f t="shared" ref="H39:H94" si="5">ROUND($H$22*G39*E39/100,2)</f>
        <v>0</v>
      </c>
      <c r="I39" s="16"/>
      <c r="J39" s="68">
        <f t="shared" si="4"/>
        <v>0</v>
      </c>
      <c r="K39" s="16"/>
      <c r="L39" s="16">
        <f t="shared" si="3"/>
        <v>0</v>
      </c>
      <c r="N39"/>
      <c r="O39"/>
      <c r="P39"/>
    </row>
    <row r="40" spans="1:16">
      <c r="A40" s="60"/>
      <c r="B40" s="61"/>
      <c r="C40" s="61" t="s">
        <v>119</v>
      </c>
      <c r="D40" s="59">
        <v>0.5</v>
      </c>
      <c r="E40" s="12">
        <v>5</v>
      </c>
      <c r="F40" s="62"/>
      <c r="G40" s="16">
        <f t="shared" si="0"/>
        <v>0</v>
      </c>
      <c r="H40" s="68">
        <f t="shared" si="5"/>
        <v>0</v>
      </c>
      <c r="I40" s="16"/>
      <c r="J40" s="68">
        <f t="shared" si="4"/>
        <v>0</v>
      </c>
      <c r="K40" s="16"/>
      <c r="L40" s="16">
        <f t="shared" si="3"/>
        <v>0</v>
      </c>
      <c r="N40"/>
      <c r="O40"/>
      <c r="P40"/>
    </row>
    <row r="41" spans="1:16">
      <c r="A41" s="60"/>
      <c r="B41" s="61"/>
      <c r="C41" s="61" t="s">
        <v>120</v>
      </c>
      <c r="D41" s="59">
        <v>0.33</v>
      </c>
      <c r="E41" s="12">
        <v>4.5</v>
      </c>
      <c r="F41" s="62"/>
      <c r="G41" s="16">
        <f t="shared" si="0"/>
        <v>0</v>
      </c>
      <c r="H41" s="68">
        <f t="shared" si="5"/>
        <v>0</v>
      </c>
      <c r="I41" s="16"/>
      <c r="J41" s="68">
        <f t="shared" si="4"/>
        <v>0</v>
      </c>
      <c r="K41" s="16"/>
      <c r="L41" s="16">
        <f t="shared" si="3"/>
        <v>0</v>
      </c>
      <c r="N41"/>
      <c r="O41"/>
      <c r="P41"/>
    </row>
    <row r="42" spans="1:16">
      <c r="A42" s="60"/>
      <c r="B42" s="61"/>
      <c r="C42" s="61" t="s">
        <v>120</v>
      </c>
      <c r="D42" s="59">
        <v>0.75</v>
      </c>
      <c r="E42" s="12">
        <v>4.5</v>
      </c>
      <c r="F42" s="62"/>
      <c r="G42" s="16">
        <f t="shared" si="0"/>
        <v>0</v>
      </c>
      <c r="H42" s="68">
        <f t="shared" si="5"/>
        <v>0</v>
      </c>
      <c r="I42" s="16"/>
      <c r="J42" s="68">
        <f t="shared" si="4"/>
        <v>0</v>
      </c>
      <c r="K42" s="16"/>
      <c r="L42" s="16">
        <f t="shared" si="3"/>
        <v>0</v>
      </c>
      <c r="N42"/>
      <c r="O42"/>
      <c r="P42"/>
    </row>
    <row r="43" spans="1:16">
      <c r="A43" s="60"/>
      <c r="B43" s="61"/>
      <c r="C43" s="61" t="s">
        <v>120</v>
      </c>
      <c r="D43" s="59">
        <v>30</v>
      </c>
      <c r="E43" s="12">
        <v>4.5</v>
      </c>
      <c r="F43" s="62"/>
      <c r="G43" s="16">
        <f t="shared" si="0"/>
        <v>0</v>
      </c>
      <c r="H43" s="68">
        <f t="shared" si="5"/>
        <v>0</v>
      </c>
      <c r="I43" s="16"/>
      <c r="J43" s="68">
        <f t="shared" si="4"/>
        <v>0</v>
      </c>
      <c r="K43" s="16"/>
      <c r="L43" s="16">
        <f t="shared" si="3"/>
        <v>0</v>
      </c>
      <c r="N43"/>
      <c r="O43"/>
      <c r="P43"/>
    </row>
    <row r="44" spans="1:16">
      <c r="A44" s="60"/>
      <c r="B44" s="61"/>
      <c r="C44" s="61" t="s">
        <v>120</v>
      </c>
      <c r="D44" s="59">
        <v>50</v>
      </c>
      <c r="E44" s="12">
        <v>4.5</v>
      </c>
      <c r="F44" s="62"/>
      <c r="G44" s="16">
        <f t="shared" si="0"/>
        <v>0</v>
      </c>
      <c r="H44" s="68">
        <f t="shared" si="5"/>
        <v>0</v>
      </c>
      <c r="I44" s="16"/>
      <c r="J44" s="68">
        <f t="shared" si="4"/>
        <v>0</v>
      </c>
      <c r="K44" s="16"/>
      <c r="L44" s="16">
        <f t="shared" si="3"/>
        <v>0</v>
      </c>
      <c r="N44"/>
      <c r="O44"/>
      <c r="P44"/>
    </row>
    <row r="45" spans="1:16">
      <c r="A45" s="60"/>
      <c r="B45" s="61"/>
      <c r="C45" s="63" t="s">
        <v>328</v>
      </c>
      <c r="D45" s="59">
        <v>15</v>
      </c>
      <c r="E45" s="12">
        <v>5.9</v>
      </c>
      <c r="F45" s="62"/>
      <c r="G45" s="16">
        <f t="shared" si="0"/>
        <v>0</v>
      </c>
      <c r="H45" s="68">
        <f t="shared" si="5"/>
        <v>0</v>
      </c>
      <c r="I45" s="16"/>
      <c r="J45" s="68">
        <f t="shared" si="4"/>
        <v>0</v>
      </c>
      <c r="K45" s="16"/>
      <c r="L45" s="16">
        <f t="shared" si="3"/>
        <v>0</v>
      </c>
      <c r="N45"/>
      <c r="O45"/>
      <c r="P45"/>
    </row>
    <row r="46" spans="1:16">
      <c r="A46" s="60"/>
      <c r="B46" s="61"/>
      <c r="C46" s="63" t="s">
        <v>328</v>
      </c>
      <c r="D46" s="59">
        <v>30</v>
      </c>
      <c r="E46" s="12">
        <v>5.9</v>
      </c>
      <c r="F46" s="62"/>
      <c r="G46" s="16">
        <f t="shared" si="0"/>
        <v>0</v>
      </c>
      <c r="H46" s="68">
        <f t="shared" si="5"/>
        <v>0</v>
      </c>
      <c r="I46" s="16"/>
      <c r="J46" s="68">
        <f t="shared" si="4"/>
        <v>0</v>
      </c>
      <c r="K46" s="16"/>
      <c r="L46" s="16">
        <f t="shared" si="3"/>
        <v>0</v>
      </c>
      <c r="N46"/>
      <c r="O46"/>
      <c r="P46"/>
    </row>
    <row r="47" spans="1:16">
      <c r="A47" s="60"/>
      <c r="B47" s="61"/>
      <c r="C47" s="61" t="s">
        <v>121</v>
      </c>
      <c r="D47" s="59">
        <v>0.5</v>
      </c>
      <c r="E47" s="12">
        <v>4</v>
      </c>
      <c r="F47" s="62"/>
      <c r="G47" s="16">
        <f t="shared" si="0"/>
        <v>0</v>
      </c>
      <c r="H47" s="68">
        <f t="shared" si="5"/>
        <v>0</v>
      </c>
      <c r="I47" s="16"/>
      <c r="J47" s="68">
        <f t="shared" si="4"/>
        <v>0</v>
      </c>
      <c r="K47" s="16"/>
      <c r="L47" s="16">
        <f t="shared" si="3"/>
        <v>0</v>
      </c>
      <c r="N47"/>
      <c r="O47"/>
      <c r="P47"/>
    </row>
    <row r="48" spans="1:16">
      <c r="A48" s="60"/>
      <c r="B48" s="61"/>
      <c r="C48" s="63" t="s">
        <v>329</v>
      </c>
      <c r="D48" s="59">
        <v>0.33</v>
      </c>
      <c r="E48" s="12">
        <v>5.0999999999999996</v>
      </c>
      <c r="F48" s="62"/>
      <c r="G48" s="16">
        <f t="shared" si="0"/>
        <v>0</v>
      </c>
      <c r="H48" s="68">
        <f t="shared" si="5"/>
        <v>0</v>
      </c>
      <c r="I48" s="16"/>
      <c r="J48" s="68">
        <f t="shared" si="4"/>
        <v>0</v>
      </c>
      <c r="K48" s="16"/>
      <c r="L48" s="16">
        <f t="shared" si="3"/>
        <v>0</v>
      </c>
      <c r="N48"/>
      <c r="O48"/>
      <c r="P48"/>
    </row>
    <row r="49" spans="1:16">
      <c r="A49" s="60"/>
      <c r="B49" s="61"/>
      <c r="C49" s="63" t="s">
        <v>329</v>
      </c>
      <c r="D49" s="59">
        <v>0.75</v>
      </c>
      <c r="E49" s="12">
        <v>5.0999999999999996</v>
      </c>
      <c r="F49" s="62"/>
      <c r="G49" s="16">
        <f t="shared" si="0"/>
        <v>0</v>
      </c>
      <c r="H49" s="68">
        <f t="shared" si="5"/>
        <v>0</v>
      </c>
      <c r="I49" s="16"/>
      <c r="J49" s="68">
        <f t="shared" si="4"/>
        <v>0</v>
      </c>
      <c r="K49" s="16"/>
      <c r="L49" s="16">
        <f t="shared" si="3"/>
        <v>0</v>
      </c>
      <c r="N49"/>
      <c r="O49"/>
      <c r="P49"/>
    </row>
    <row r="50" spans="1:16">
      <c r="A50" s="60"/>
      <c r="B50" s="61"/>
      <c r="C50" s="63" t="s">
        <v>329</v>
      </c>
      <c r="D50" s="59">
        <v>30</v>
      </c>
      <c r="E50" s="12">
        <v>5.0999999999999996</v>
      </c>
      <c r="F50" s="62"/>
      <c r="G50" s="16">
        <f t="shared" si="0"/>
        <v>0</v>
      </c>
      <c r="H50" s="68">
        <f t="shared" si="5"/>
        <v>0</v>
      </c>
      <c r="I50" s="16"/>
      <c r="J50" s="68">
        <f t="shared" si="4"/>
        <v>0</v>
      </c>
      <c r="K50" s="16"/>
      <c r="L50" s="16">
        <f t="shared" si="3"/>
        <v>0</v>
      </c>
      <c r="N50"/>
      <c r="O50"/>
      <c r="P50"/>
    </row>
    <row r="51" spans="1:16">
      <c r="A51" s="60"/>
      <c r="B51" s="61"/>
      <c r="C51" s="63" t="s">
        <v>329</v>
      </c>
      <c r="D51" s="59">
        <v>50</v>
      </c>
      <c r="E51" s="12">
        <v>5.0999999999999996</v>
      </c>
      <c r="F51" s="62"/>
      <c r="G51" s="16">
        <f t="shared" si="0"/>
        <v>0</v>
      </c>
      <c r="H51" s="68">
        <f t="shared" si="5"/>
        <v>0</v>
      </c>
      <c r="I51" s="16"/>
      <c r="J51" s="68">
        <f t="shared" si="4"/>
        <v>0</v>
      </c>
      <c r="K51" s="16"/>
      <c r="L51" s="16">
        <f t="shared" si="3"/>
        <v>0</v>
      </c>
      <c r="N51"/>
      <c r="O51"/>
      <c r="P51"/>
    </row>
    <row r="52" spans="1:16">
      <c r="A52" s="60"/>
      <c r="B52" s="61"/>
      <c r="C52" s="61" t="s">
        <v>122</v>
      </c>
      <c r="D52" s="59">
        <v>0.33</v>
      </c>
      <c r="E52" s="12">
        <v>4.5</v>
      </c>
      <c r="F52" s="62"/>
      <c r="G52" s="16">
        <f t="shared" si="0"/>
        <v>0</v>
      </c>
      <c r="H52" s="68">
        <f t="shared" si="5"/>
        <v>0</v>
      </c>
      <c r="I52" s="16"/>
      <c r="J52" s="68">
        <f t="shared" si="4"/>
        <v>0</v>
      </c>
      <c r="K52" s="16"/>
      <c r="L52" s="16">
        <f t="shared" si="3"/>
        <v>0</v>
      </c>
      <c r="N52"/>
      <c r="O52"/>
      <c r="P52"/>
    </row>
    <row r="53" spans="1:16">
      <c r="A53" s="60"/>
      <c r="B53" s="61"/>
      <c r="C53" s="61" t="s">
        <v>122</v>
      </c>
      <c r="D53" s="59">
        <v>0.75</v>
      </c>
      <c r="E53" s="12">
        <v>4.5</v>
      </c>
      <c r="F53" s="62"/>
      <c r="G53" s="16">
        <f t="shared" si="0"/>
        <v>0</v>
      </c>
      <c r="H53" s="68">
        <f t="shared" si="5"/>
        <v>0</v>
      </c>
      <c r="I53" s="16"/>
      <c r="J53" s="68">
        <f t="shared" si="4"/>
        <v>0</v>
      </c>
      <c r="K53" s="16"/>
      <c r="L53" s="16">
        <f t="shared" si="3"/>
        <v>0</v>
      </c>
      <c r="N53"/>
      <c r="O53"/>
      <c r="P53"/>
    </row>
    <row r="54" spans="1:16">
      <c r="A54" s="60"/>
      <c r="B54" s="61"/>
      <c r="C54" s="61" t="s">
        <v>122</v>
      </c>
      <c r="D54" s="59">
        <v>50</v>
      </c>
      <c r="E54" s="12">
        <v>4.5</v>
      </c>
      <c r="F54" s="62"/>
      <c r="G54" s="16">
        <f t="shared" si="0"/>
        <v>0</v>
      </c>
      <c r="H54" s="68">
        <f t="shared" si="5"/>
        <v>0</v>
      </c>
      <c r="I54" s="16"/>
      <c r="J54" s="68">
        <f t="shared" si="4"/>
        <v>0</v>
      </c>
      <c r="K54" s="16"/>
      <c r="L54" s="16">
        <f t="shared" si="3"/>
        <v>0</v>
      </c>
      <c r="N54"/>
      <c r="O54"/>
      <c r="P54"/>
    </row>
    <row r="55" spans="1:16">
      <c r="A55" s="60"/>
      <c r="B55" s="61"/>
      <c r="C55" s="61" t="s">
        <v>123</v>
      </c>
      <c r="D55" s="59">
        <v>0.33</v>
      </c>
      <c r="E55" s="12">
        <v>5.8</v>
      </c>
      <c r="F55" s="62"/>
      <c r="G55" s="16">
        <f t="shared" si="0"/>
        <v>0</v>
      </c>
      <c r="H55" s="68">
        <f t="shared" si="5"/>
        <v>0</v>
      </c>
      <c r="I55" s="16"/>
      <c r="J55" s="68">
        <f t="shared" si="4"/>
        <v>0</v>
      </c>
      <c r="K55" s="16"/>
      <c r="L55" s="16">
        <f t="shared" si="3"/>
        <v>0</v>
      </c>
      <c r="N55"/>
      <c r="O55"/>
      <c r="P55"/>
    </row>
    <row r="56" spans="1:16">
      <c r="A56" s="60"/>
      <c r="B56" s="61"/>
      <c r="C56" s="61" t="s">
        <v>123</v>
      </c>
      <c r="D56" s="59">
        <v>0.75</v>
      </c>
      <c r="E56" s="12">
        <v>5.8</v>
      </c>
      <c r="F56" s="62"/>
      <c r="G56" s="16">
        <f t="shared" si="0"/>
        <v>0</v>
      </c>
      <c r="H56" s="68">
        <f t="shared" si="5"/>
        <v>0</v>
      </c>
      <c r="I56" s="16"/>
      <c r="J56" s="68">
        <f t="shared" si="4"/>
        <v>0</v>
      </c>
      <c r="K56" s="16"/>
      <c r="L56" s="16">
        <f t="shared" si="3"/>
        <v>0</v>
      </c>
      <c r="N56"/>
      <c r="O56"/>
      <c r="P56"/>
    </row>
    <row r="57" spans="1:16">
      <c r="A57" s="60"/>
      <c r="B57" s="61"/>
      <c r="C57" s="61" t="s">
        <v>123</v>
      </c>
      <c r="D57" s="59">
        <v>50</v>
      </c>
      <c r="E57" s="12">
        <v>5.8</v>
      </c>
      <c r="F57" s="62"/>
      <c r="G57" s="16">
        <f t="shared" si="0"/>
        <v>0</v>
      </c>
      <c r="H57" s="68">
        <f t="shared" si="5"/>
        <v>0</v>
      </c>
      <c r="I57" s="16"/>
      <c r="J57" s="68">
        <f t="shared" si="4"/>
        <v>0</v>
      </c>
      <c r="K57" s="16"/>
      <c r="L57" s="16">
        <f t="shared" si="3"/>
        <v>0</v>
      </c>
      <c r="N57"/>
      <c r="O57"/>
      <c r="P57"/>
    </row>
    <row r="58" spans="1:16">
      <c r="A58" s="60"/>
      <c r="B58" s="61"/>
      <c r="C58" s="63" t="s">
        <v>330</v>
      </c>
      <c r="D58" s="59">
        <v>0.5</v>
      </c>
      <c r="E58" s="12">
        <v>4</v>
      </c>
      <c r="F58" s="62"/>
      <c r="G58" s="16">
        <f t="shared" si="0"/>
        <v>0</v>
      </c>
      <c r="H58" s="68">
        <f t="shared" si="5"/>
        <v>0</v>
      </c>
      <c r="I58" s="16"/>
      <c r="J58" s="68">
        <f t="shared" si="4"/>
        <v>0</v>
      </c>
      <c r="K58" s="16"/>
      <c r="L58" s="16">
        <f t="shared" si="3"/>
        <v>0</v>
      </c>
      <c r="N58"/>
      <c r="O58"/>
      <c r="P58"/>
    </row>
    <row r="59" spans="1:16">
      <c r="A59" s="60"/>
      <c r="B59" s="61"/>
      <c r="C59" s="61" t="s">
        <v>124</v>
      </c>
      <c r="D59" s="59">
        <v>0.33</v>
      </c>
      <c r="E59" s="12">
        <v>5.9</v>
      </c>
      <c r="F59" s="62"/>
      <c r="G59" s="16">
        <f t="shared" si="0"/>
        <v>0</v>
      </c>
      <c r="H59" s="68">
        <f t="shared" si="5"/>
        <v>0</v>
      </c>
      <c r="I59" s="16"/>
      <c r="J59" s="68">
        <f t="shared" si="4"/>
        <v>0</v>
      </c>
      <c r="K59" s="16"/>
      <c r="L59" s="16">
        <f t="shared" si="3"/>
        <v>0</v>
      </c>
      <c r="N59"/>
      <c r="O59"/>
      <c r="P59"/>
    </row>
    <row r="60" spans="1:16">
      <c r="A60" s="60"/>
      <c r="B60" s="61"/>
      <c r="C60" s="61" t="s">
        <v>124</v>
      </c>
      <c r="D60" s="59">
        <v>0.75</v>
      </c>
      <c r="E60" s="12">
        <v>5.9</v>
      </c>
      <c r="F60" s="62"/>
      <c r="G60" s="16">
        <f t="shared" si="0"/>
        <v>0</v>
      </c>
      <c r="H60" s="68">
        <f t="shared" si="5"/>
        <v>0</v>
      </c>
      <c r="I60" s="16"/>
      <c r="J60" s="68">
        <f t="shared" si="4"/>
        <v>0</v>
      </c>
      <c r="K60" s="16"/>
      <c r="L60" s="16">
        <f t="shared" si="3"/>
        <v>0</v>
      </c>
      <c r="N60"/>
      <c r="O60"/>
      <c r="P60"/>
    </row>
    <row r="61" spans="1:16">
      <c r="A61" s="60"/>
      <c r="B61" s="61"/>
      <c r="C61" s="61" t="s">
        <v>124</v>
      </c>
      <c r="D61" s="59">
        <v>50</v>
      </c>
      <c r="E61" s="12">
        <v>5.9</v>
      </c>
      <c r="F61" s="62"/>
      <c r="G61" s="16">
        <f t="shared" si="0"/>
        <v>0</v>
      </c>
      <c r="H61" s="68">
        <f t="shared" si="5"/>
        <v>0</v>
      </c>
      <c r="I61" s="16"/>
      <c r="J61" s="68">
        <f t="shared" si="4"/>
        <v>0</v>
      </c>
      <c r="K61" s="16"/>
      <c r="L61" s="16">
        <f t="shared" si="3"/>
        <v>0</v>
      </c>
      <c r="N61"/>
      <c r="O61"/>
      <c r="P61"/>
    </row>
    <row r="62" spans="1:16">
      <c r="A62" s="60"/>
      <c r="B62" s="61"/>
      <c r="C62" s="61" t="s">
        <v>124</v>
      </c>
      <c r="D62" s="59">
        <v>50</v>
      </c>
      <c r="E62" s="12">
        <v>6</v>
      </c>
      <c r="F62" s="62"/>
      <c r="G62" s="16">
        <f t="shared" si="0"/>
        <v>0</v>
      </c>
      <c r="H62" s="68">
        <f t="shared" si="5"/>
        <v>0</v>
      </c>
      <c r="I62" s="16"/>
      <c r="J62" s="68">
        <f t="shared" si="4"/>
        <v>0</v>
      </c>
      <c r="K62" s="16"/>
      <c r="L62" s="16">
        <f t="shared" si="3"/>
        <v>0</v>
      </c>
      <c r="N62"/>
      <c r="O62"/>
      <c r="P62"/>
    </row>
    <row r="63" spans="1:16">
      <c r="A63" s="60"/>
      <c r="B63" s="61"/>
      <c r="C63" s="63" t="s">
        <v>327</v>
      </c>
      <c r="D63" s="59">
        <v>0.5</v>
      </c>
      <c r="E63" s="12">
        <v>7.7</v>
      </c>
      <c r="F63" s="62"/>
      <c r="G63" s="16">
        <f t="shared" si="0"/>
        <v>0</v>
      </c>
      <c r="H63" s="68">
        <f t="shared" si="5"/>
        <v>0</v>
      </c>
      <c r="I63" s="16"/>
      <c r="J63" s="68">
        <f t="shared" si="4"/>
        <v>0</v>
      </c>
      <c r="K63" s="16"/>
      <c r="L63" s="16">
        <f t="shared" si="3"/>
        <v>0</v>
      </c>
      <c r="N63"/>
      <c r="O63"/>
      <c r="P63"/>
    </row>
    <row r="64" spans="1:16">
      <c r="A64" s="60"/>
      <c r="B64" s="61"/>
      <c r="C64" s="63" t="s">
        <v>327</v>
      </c>
      <c r="D64" s="59">
        <v>1</v>
      </c>
      <c r="E64" s="12">
        <v>7.7</v>
      </c>
      <c r="F64" s="62"/>
      <c r="G64" s="16">
        <f t="shared" si="0"/>
        <v>0</v>
      </c>
      <c r="H64" s="68">
        <f t="shared" si="5"/>
        <v>0</v>
      </c>
      <c r="I64" s="16"/>
      <c r="J64" s="68">
        <f t="shared" si="4"/>
        <v>0</v>
      </c>
      <c r="K64" s="16"/>
      <c r="L64" s="16">
        <f t="shared" si="3"/>
        <v>0</v>
      </c>
      <c r="N64"/>
      <c r="O64"/>
      <c r="P64"/>
    </row>
    <row r="65" spans="1:16">
      <c r="A65" s="60"/>
      <c r="B65" s="61"/>
      <c r="C65" s="63" t="s">
        <v>327</v>
      </c>
      <c r="D65" s="59">
        <v>25</v>
      </c>
      <c r="E65" s="12">
        <v>7.7</v>
      </c>
      <c r="F65" s="62"/>
      <c r="G65" s="16">
        <f t="shared" si="0"/>
        <v>0</v>
      </c>
      <c r="H65" s="68">
        <f t="shared" si="5"/>
        <v>0</v>
      </c>
      <c r="I65" s="16"/>
      <c r="J65" s="68">
        <f t="shared" si="4"/>
        <v>0</v>
      </c>
      <c r="K65" s="16"/>
      <c r="L65" s="16">
        <f t="shared" si="3"/>
        <v>0</v>
      </c>
      <c r="N65"/>
      <c r="O65"/>
      <c r="P65"/>
    </row>
    <row r="66" spans="1:16">
      <c r="A66" s="60"/>
      <c r="B66" s="61"/>
      <c r="C66" s="63" t="s">
        <v>327</v>
      </c>
      <c r="D66" s="59">
        <v>28</v>
      </c>
      <c r="E66" s="12">
        <v>7.7</v>
      </c>
      <c r="F66" s="62"/>
      <c r="G66" s="16">
        <f t="shared" si="0"/>
        <v>0</v>
      </c>
      <c r="H66" s="68">
        <f t="shared" si="5"/>
        <v>0</v>
      </c>
      <c r="I66" s="16"/>
      <c r="J66" s="68">
        <f t="shared" si="4"/>
        <v>0</v>
      </c>
      <c r="K66" s="16"/>
      <c r="L66" s="16">
        <f t="shared" si="3"/>
        <v>0</v>
      </c>
      <c r="N66"/>
      <c r="O66"/>
      <c r="P66"/>
    </row>
    <row r="67" spans="1:16">
      <c r="A67" s="60"/>
      <c r="B67" s="61"/>
      <c r="C67" s="63" t="s">
        <v>327</v>
      </c>
      <c r="D67" s="59">
        <v>30</v>
      </c>
      <c r="E67" s="12">
        <v>7.7</v>
      </c>
      <c r="F67" s="62"/>
      <c r="G67" s="16">
        <f t="shared" si="0"/>
        <v>0</v>
      </c>
      <c r="H67" s="68">
        <f t="shared" si="5"/>
        <v>0</v>
      </c>
      <c r="I67" s="16"/>
      <c r="J67" s="68">
        <f t="shared" si="4"/>
        <v>0</v>
      </c>
      <c r="K67" s="16"/>
      <c r="L67" s="16">
        <f t="shared" si="3"/>
        <v>0</v>
      </c>
      <c r="N67"/>
      <c r="O67"/>
      <c r="P67"/>
    </row>
    <row r="68" spans="1:16">
      <c r="A68" s="60"/>
      <c r="B68" s="61"/>
      <c r="C68" s="61" t="s">
        <v>125</v>
      </c>
      <c r="D68" s="59">
        <v>0.5</v>
      </c>
      <c r="E68" s="12">
        <v>5.2</v>
      </c>
      <c r="F68" s="62"/>
      <c r="G68" s="16">
        <f t="shared" si="0"/>
        <v>0</v>
      </c>
      <c r="H68" s="68">
        <f t="shared" si="5"/>
        <v>0</v>
      </c>
      <c r="I68" s="16"/>
      <c r="J68" s="68">
        <f t="shared" si="4"/>
        <v>0</v>
      </c>
      <c r="K68" s="16"/>
      <c r="L68" s="16">
        <f t="shared" si="3"/>
        <v>0</v>
      </c>
      <c r="N68"/>
      <c r="O68"/>
      <c r="P68"/>
    </row>
    <row r="69" spans="1:16">
      <c r="A69" s="60"/>
      <c r="B69" s="61"/>
      <c r="C69" s="61" t="s">
        <v>125</v>
      </c>
      <c r="D69" s="59">
        <v>30</v>
      </c>
      <c r="E69" s="12">
        <v>5.2</v>
      </c>
      <c r="F69" s="62"/>
      <c r="G69" s="16">
        <f t="shared" si="0"/>
        <v>0</v>
      </c>
      <c r="H69" s="68">
        <f t="shared" si="5"/>
        <v>0</v>
      </c>
      <c r="I69" s="16"/>
      <c r="J69" s="68">
        <f t="shared" si="4"/>
        <v>0</v>
      </c>
      <c r="K69" s="16"/>
      <c r="L69" s="16">
        <f t="shared" si="3"/>
        <v>0</v>
      </c>
      <c r="N69"/>
      <c r="O69"/>
      <c r="P69"/>
    </row>
    <row r="70" spans="1:16">
      <c r="A70" s="60"/>
      <c r="B70" s="61"/>
      <c r="C70" s="63" t="s">
        <v>331</v>
      </c>
      <c r="D70" s="59">
        <v>30</v>
      </c>
      <c r="E70" s="12">
        <v>4.9000000000000004</v>
      </c>
      <c r="F70" s="62"/>
      <c r="G70" s="16">
        <f>ROUND(D70*F70,2)</f>
        <v>0</v>
      </c>
      <c r="H70" s="68">
        <f>ROUND($H$22*G70*E70/100,2)</f>
        <v>0</v>
      </c>
      <c r="I70" s="16"/>
      <c r="J70" s="68">
        <f>ROUND($J$22*G70*E70/100,2)</f>
        <v>0</v>
      </c>
      <c r="K70" s="16"/>
      <c r="L70" s="16">
        <f>ROUND((J70+K70)-(H70+I70),2)</f>
        <v>0</v>
      </c>
      <c r="N70"/>
      <c r="O70"/>
      <c r="P70"/>
    </row>
    <row r="71" spans="1:16">
      <c r="A71" s="60"/>
      <c r="B71" s="61"/>
      <c r="C71" s="63" t="s">
        <v>331</v>
      </c>
      <c r="D71" s="59">
        <v>50</v>
      </c>
      <c r="E71" s="12">
        <v>4.9000000000000004</v>
      </c>
      <c r="F71" s="62"/>
      <c r="G71" s="16">
        <f>ROUND(D71*F71,2)</f>
        <v>0</v>
      </c>
      <c r="H71" s="68">
        <f>ROUND($H$22*G71*E71/100,2)</f>
        <v>0</v>
      </c>
      <c r="I71" s="16"/>
      <c r="J71" s="68">
        <f>ROUND($J$22*G71*E71/100,2)</f>
        <v>0</v>
      </c>
      <c r="K71" s="16"/>
      <c r="L71" s="16">
        <f>ROUND((J71+K71)-(H71+I71),2)</f>
        <v>0</v>
      </c>
      <c r="N71"/>
      <c r="O71"/>
      <c r="P71"/>
    </row>
    <row r="72" spans="1:16">
      <c r="A72" s="60"/>
      <c r="B72" s="61"/>
      <c r="C72" s="63" t="s">
        <v>332</v>
      </c>
      <c r="D72" s="59">
        <v>0.33</v>
      </c>
      <c r="E72" s="12">
        <v>5</v>
      </c>
      <c r="F72" s="62"/>
      <c r="G72" s="16">
        <f t="shared" si="0"/>
        <v>0</v>
      </c>
      <c r="H72" s="68">
        <f t="shared" si="5"/>
        <v>0</v>
      </c>
      <c r="I72" s="16"/>
      <c r="J72" s="68">
        <f t="shared" si="4"/>
        <v>0</v>
      </c>
      <c r="K72" s="16"/>
      <c r="L72" s="16">
        <f t="shared" si="3"/>
        <v>0</v>
      </c>
      <c r="N72"/>
      <c r="O72"/>
      <c r="P72"/>
    </row>
    <row r="73" spans="1:16">
      <c r="A73" s="60"/>
      <c r="B73" s="61"/>
      <c r="C73" s="63" t="s">
        <v>332</v>
      </c>
      <c r="D73" s="59">
        <v>0.75</v>
      </c>
      <c r="E73" s="12">
        <v>5</v>
      </c>
      <c r="F73" s="62"/>
      <c r="G73" s="16">
        <f t="shared" si="0"/>
        <v>0</v>
      </c>
      <c r="H73" s="68">
        <f t="shared" si="5"/>
        <v>0</v>
      </c>
      <c r="I73" s="16"/>
      <c r="J73" s="68">
        <f t="shared" si="4"/>
        <v>0</v>
      </c>
      <c r="K73" s="16"/>
      <c r="L73" s="16">
        <f t="shared" si="3"/>
        <v>0</v>
      </c>
      <c r="N73"/>
      <c r="O73"/>
      <c r="P73"/>
    </row>
    <row r="74" spans="1:16">
      <c r="A74" s="60"/>
      <c r="B74" s="61"/>
      <c r="C74" s="63" t="s">
        <v>332</v>
      </c>
      <c r="D74" s="59">
        <v>30</v>
      </c>
      <c r="E74" s="12">
        <v>5</v>
      </c>
      <c r="F74" s="62"/>
      <c r="G74" s="16">
        <f t="shared" si="0"/>
        <v>0</v>
      </c>
      <c r="H74" s="68">
        <f t="shared" si="5"/>
        <v>0</v>
      </c>
      <c r="I74" s="16"/>
      <c r="J74" s="68">
        <f t="shared" si="4"/>
        <v>0</v>
      </c>
      <c r="K74" s="16"/>
      <c r="L74" s="16">
        <f t="shared" si="3"/>
        <v>0</v>
      </c>
      <c r="N74"/>
      <c r="O74"/>
      <c r="P74"/>
    </row>
    <row r="75" spans="1:16">
      <c r="A75" s="60"/>
      <c r="B75" s="61"/>
      <c r="C75" s="63" t="s">
        <v>332</v>
      </c>
      <c r="D75" s="59">
        <v>50</v>
      </c>
      <c r="E75" s="12">
        <v>5</v>
      </c>
      <c r="F75" s="62"/>
      <c r="G75" s="16">
        <f t="shared" si="0"/>
        <v>0</v>
      </c>
      <c r="H75" s="68">
        <f t="shared" si="5"/>
        <v>0</v>
      </c>
      <c r="I75" s="16"/>
      <c r="J75" s="68">
        <f t="shared" si="4"/>
        <v>0</v>
      </c>
      <c r="K75" s="16"/>
      <c r="L75" s="16">
        <f t="shared" si="3"/>
        <v>0</v>
      </c>
      <c r="N75"/>
      <c r="O75"/>
      <c r="P75"/>
    </row>
    <row r="76" spans="1:16">
      <c r="A76" s="60"/>
      <c r="B76" s="61"/>
      <c r="C76" s="61" t="s">
        <v>126</v>
      </c>
      <c r="D76" s="59">
        <v>0.5</v>
      </c>
      <c r="E76" s="12">
        <v>4.5</v>
      </c>
      <c r="F76" s="62"/>
      <c r="G76" s="16">
        <f t="shared" si="0"/>
        <v>0</v>
      </c>
      <c r="H76" s="68">
        <f t="shared" si="5"/>
        <v>0</v>
      </c>
      <c r="I76" s="16"/>
      <c r="J76" s="68">
        <f t="shared" si="4"/>
        <v>0</v>
      </c>
      <c r="K76" s="16"/>
      <c r="L76" s="16">
        <f t="shared" si="3"/>
        <v>0</v>
      </c>
      <c r="N76"/>
      <c r="O76"/>
      <c r="P76"/>
    </row>
    <row r="77" spans="1:16">
      <c r="A77" s="60"/>
      <c r="B77" s="61"/>
      <c r="C77" s="61" t="s">
        <v>126</v>
      </c>
      <c r="D77" s="59">
        <v>1</v>
      </c>
      <c r="E77" s="12">
        <v>4.5</v>
      </c>
      <c r="F77" s="62"/>
      <c r="G77" s="16">
        <f t="shared" si="0"/>
        <v>0</v>
      </c>
      <c r="H77" s="68">
        <f t="shared" si="5"/>
        <v>0</v>
      </c>
      <c r="I77" s="16"/>
      <c r="J77" s="68">
        <f t="shared" si="4"/>
        <v>0</v>
      </c>
      <c r="K77" s="16"/>
      <c r="L77" s="16">
        <f t="shared" si="3"/>
        <v>0</v>
      </c>
      <c r="N77"/>
      <c r="O77"/>
      <c r="P77"/>
    </row>
    <row r="78" spans="1:16">
      <c r="A78" s="60"/>
      <c r="B78" s="61"/>
      <c r="C78" s="61" t="s">
        <v>126</v>
      </c>
      <c r="D78" s="59">
        <v>2</v>
      </c>
      <c r="E78" s="12">
        <v>4.5</v>
      </c>
      <c r="F78" s="62"/>
      <c r="G78" s="16">
        <f t="shared" si="0"/>
        <v>0</v>
      </c>
      <c r="H78" s="68">
        <f t="shared" si="5"/>
        <v>0</v>
      </c>
      <c r="I78" s="16"/>
      <c r="J78" s="68">
        <f t="shared" si="4"/>
        <v>0</v>
      </c>
      <c r="K78" s="16"/>
      <c r="L78" s="16">
        <f t="shared" si="3"/>
        <v>0</v>
      </c>
      <c r="N78"/>
      <c r="O78"/>
      <c r="P78"/>
    </row>
    <row r="79" spans="1:16">
      <c r="A79" s="60"/>
      <c r="B79" s="61"/>
      <c r="C79" s="61" t="s">
        <v>127</v>
      </c>
      <c r="D79" s="59">
        <v>30</v>
      </c>
      <c r="E79" s="12">
        <v>5.2</v>
      </c>
      <c r="F79" s="62"/>
      <c r="G79" s="16">
        <f t="shared" si="0"/>
        <v>0</v>
      </c>
      <c r="H79" s="68">
        <f t="shared" si="5"/>
        <v>0</v>
      </c>
      <c r="I79" s="16"/>
      <c r="J79" s="68">
        <f t="shared" si="4"/>
        <v>0</v>
      </c>
      <c r="K79" s="16"/>
      <c r="L79" s="16">
        <f t="shared" si="3"/>
        <v>0</v>
      </c>
      <c r="N79"/>
      <c r="O79"/>
      <c r="P79"/>
    </row>
    <row r="80" spans="1:16">
      <c r="A80" s="60"/>
      <c r="B80" s="61"/>
      <c r="C80" s="61" t="s">
        <v>128</v>
      </c>
      <c r="D80" s="59">
        <v>0.3</v>
      </c>
      <c r="E80" s="12">
        <v>5.3</v>
      </c>
      <c r="F80" s="62"/>
      <c r="G80" s="16">
        <f t="shared" si="0"/>
        <v>0</v>
      </c>
      <c r="H80" s="68">
        <f t="shared" si="5"/>
        <v>0</v>
      </c>
      <c r="I80" s="16"/>
      <c r="J80" s="68">
        <f t="shared" si="4"/>
        <v>0</v>
      </c>
      <c r="K80" s="16"/>
      <c r="L80" s="16">
        <f t="shared" si="3"/>
        <v>0</v>
      </c>
      <c r="N80"/>
      <c r="O80"/>
      <c r="P80"/>
    </row>
    <row r="81" spans="1:16">
      <c r="A81" s="60"/>
      <c r="B81" s="61"/>
      <c r="C81" s="61" t="s">
        <v>129</v>
      </c>
      <c r="D81" s="59">
        <v>30</v>
      </c>
      <c r="E81" s="12">
        <v>5.9</v>
      </c>
      <c r="F81" s="62"/>
      <c r="G81" s="16">
        <f t="shared" si="0"/>
        <v>0</v>
      </c>
      <c r="H81" s="68">
        <f t="shared" si="5"/>
        <v>0</v>
      </c>
      <c r="I81" s="16"/>
      <c r="J81" s="68">
        <f t="shared" si="4"/>
        <v>0</v>
      </c>
      <c r="K81" s="16"/>
      <c r="L81" s="16">
        <f t="shared" si="3"/>
        <v>0</v>
      </c>
      <c r="N81"/>
      <c r="O81"/>
      <c r="P81"/>
    </row>
    <row r="82" spans="1:16">
      <c r="A82" s="60"/>
      <c r="B82" s="61"/>
      <c r="C82" s="63" t="s">
        <v>333</v>
      </c>
      <c r="D82" s="59">
        <v>0.5</v>
      </c>
      <c r="E82" s="12">
        <v>4</v>
      </c>
      <c r="F82" s="62"/>
      <c r="G82" s="16">
        <f t="shared" si="0"/>
        <v>0</v>
      </c>
      <c r="H82" s="68">
        <f t="shared" si="5"/>
        <v>0</v>
      </c>
      <c r="I82" s="16"/>
      <c r="J82" s="68">
        <f t="shared" si="4"/>
        <v>0</v>
      </c>
      <c r="K82" s="16"/>
      <c r="L82" s="16">
        <f t="shared" si="3"/>
        <v>0</v>
      </c>
      <c r="N82"/>
      <c r="O82"/>
      <c r="P82"/>
    </row>
    <row r="83" spans="1:16">
      <c r="A83" s="60"/>
      <c r="B83" s="61"/>
      <c r="C83" s="63" t="s">
        <v>333</v>
      </c>
      <c r="D83" s="59">
        <v>1</v>
      </c>
      <c r="E83" s="12">
        <v>4</v>
      </c>
      <c r="F83" s="62"/>
      <c r="G83" s="16">
        <f t="shared" ref="G83:G147" si="6">ROUND(D83*F83,2)</f>
        <v>0</v>
      </c>
      <c r="H83" s="68">
        <f t="shared" si="5"/>
        <v>0</v>
      </c>
      <c r="I83" s="16"/>
      <c r="J83" s="68">
        <f t="shared" si="4"/>
        <v>0</v>
      </c>
      <c r="K83" s="16"/>
      <c r="L83" s="16">
        <f t="shared" ref="L83:L147" si="7">ROUND((J83+K83)-(H83+I83),2)</f>
        <v>0</v>
      </c>
      <c r="N83"/>
      <c r="O83"/>
      <c r="P83"/>
    </row>
    <row r="84" spans="1:16">
      <c r="A84" s="60"/>
      <c r="B84" s="61"/>
      <c r="C84" s="63" t="s">
        <v>333</v>
      </c>
      <c r="D84" s="59">
        <v>30</v>
      </c>
      <c r="E84" s="12">
        <v>4</v>
      </c>
      <c r="F84" s="62"/>
      <c r="G84" s="16">
        <f t="shared" si="6"/>
        <v>0</v>
      </c>
      <c r="H84" s="68">
        <f t="shared" si="5"/>
        <v>0</v>
      </c>
      <c r="I84" s="16"/>
      <c r="J84" s="68">
        <f t="shared" si="4"/>
        <v>0</v>
      </c>
      <c r="K84" s="16"/>
      <c r="L84" s="16">
        <f t="shared" si="7"/>
        <v>0</v>
      </c>
      <c r="N84"/>
      <c r="O84"/>
      <c r="P84"/>
    </row>
    <row r="85" spans="1:16">
      <c r="A85" s="60"/>
      <c r="B85" s="61"/>
      <c r="C85" s="61" t="s">
        <v>130</v>
      </c>
      <c r="D85" s="59">
        <v>0.5</v>
      </c>
      <c r="E85" s="12">
        <v>4.8</v>
      </c>
      <c r="F85" s="62"/>
      <c r="G85" s="16">
        <f t="shared" si="6"/>
        <v>0</v>
      </c>
      <c r="H85" s="68">
        <f t="shared" si="5"/>
        <v>0</v>
      </c>
      <c r="I85" s="16"/>
      <c r="J85" s="68">
        <f t="shared" si="4"/>
        <v>0</v>
      </c>
      <c r="K85" s="16"/>
      <c r="L85" s="16">
        <f t="shared" si="7"/>
        <v>0</v>
      </c>
      <c r="N85"/>
      <c r="O85"/>
      <c r="P85"/>
    </row>
    <row r="86" spans="1:16">
      <c r="A86" s="60"/>
      <c r="B86" s="61"/>
      <c r="C86" s="61" t="s">
        <v>130</v>
      </c>
      <c r="D86" s="59">
        <v>1</v>
      </c>
      <c r="E86" s="12">
        <v>4.8</v>
      </c>
      <c r="F86" s="62"/>
      <c r="G86" s="16">
        <f t="shared" si="6"/>
        <v>0</v>
      </c>
      <c r="H86" s="68">
        <f t="shared" si="5"/>
        <v>0</v>
      </c>
      <c r="I86" s="16"/>
      <c r="J86" s="68">
        <f t="shared" si="4"/>
        <v>0</v>
      </c>
      <c r="K86" s="16"/>
      <c r="L86" s="16">
        <f t="shared" si="7"/>
        <v>0</v>
      </c>
      <c r="N86"/>
      <c r="O86"/>
      <c r="P86"/>
    </row>
    <row r="87" spans="1:16">
      <c r="A87" s="60"/>
      <c r="B87" s="61"/>
      <c r="C87" s="61" t="s">
        <v>130</v>
      </c>
      <c r="D87" s="59">
        <v>1.5</v>
      </c>
      <c r="E87" s="12">
        <v>4.8</v>
      </c>
      <c r="F87" s="62"/>
      <c r="G87" s="16">
        <f t="shared" si="6"/>
        <v>0</v>
      </c>
      <c r="H87" s="68">
        <f t="shared" si="5"/>
        <v>0</v>
      </c>
      <c r="I87" s="16"/>
      <c r="J87" s="68">
        <f t="shared" si="4"/>
        <v>0</v>
      </c>
      <c r="K87" s="16"/>
      <c r="L87" s="16">
        <f t="shared" si="7"/>
        <v>0</v>
      </c>
      <c r="N87"/>
      <c r="O87"/>
      <c r="P87"/>
    </row>
    <row r="88" spans="1:16">
      <c r="A88" s="60"/>
      <c r="B88" s="61"/>
      <c r="C88" s="61" t="s">
        <v>130</v>
      </c>
      <c r="D88" s="59">
        <v>30</v>
      </c>
      <c r="E88" s="12">
        <v>4.8</v>
      </c>
      <c r="F88" s="62"/>
      <c r="G88" s="16">
        <f t="shared" si="6"/>
        <v>0</v>
      </c>
      <c r="H88" s="68">
        <f t="shared" si="5"/>
        <v>0</v>
      </c>
      <c r="I88" s="16"/>
      <c r="J88" s="68">
        <f t="shared" si="4"/>
        <v>0</v>
      </c>
      <c r="K88" s="16"/>
      <c r="L88" s="16">
        <f t="shared" si="7"/>
        <v>0</v>
      </c>
      <c r="N88"/>
      <c r="O88"/>
      <c r="P88"/>
    </row>
    <row r="89" spans="1:16">
      <c r="A89" s="60"/>
      <c r="B89" s="61"/>
      <c r="C89" s="61" t="s">
        <v>131</v>
      </c>
      <c r="D89" s="59">
        <v>0.5</v>
      </c>
      <c r="E89" s="12">
        <v>5.2</v>
      </c>
      <c r="F89" s="62"/>
      <c r="G89" s="16">
        <f t="shared" si="6"/>
        <v>0</v>
      </c>
      <c r="H89" s="68">
        <f t="shared" si="5"/>
        <v>0</v>
      </c>
      <c r="I89" s="16"/>
      <c r="J89" s="68">
        <f t="shared" si="4"/>
        <v>0</v>
      </c>
      <c r="K89" s="16"/>
      <c r="L89" s="16">
        <f t="shared" si="7"/>
        <v>0</v>
      </c>
      <c r="N89"/>
      <c r="O89"/>
      <c r="P89"/>
    </row>
    <row r="90" spans="1:16">
      <c r="A90" s="60"/>
      <c r="B90" s="61"/>
      <c r="C90" s="61" t="s">
        <v>132</v>
      </c>
      <c r="D90" s="59">
        <v>0.5</v>
      </c>
      <c r="E90" s="12">
        <v>5.5</v>
      </c>
      <c r="F90" s="62"/>
      <c r="G90" s="16">
        <f t="shared" si="6"/>
        <v>0</v>
      </c>
      <c r="H90" s="68">
        <f t="shared" si="5"/>
        <v>0</v>
      </c>
      <c r="I90" s="16"/>
      <c r="J90" s="68">
        <f t="shared" ref="J90:J154" si="8">ROUND($J$22*G90*E90/100,2)</f>
        <v>0</v>
      </c>
      <c r="K90" s="16"/>
      <c r="L90" s="16">
        <f t="shared" si="7"/>
        <v>0</v>
      </c>
      <c r="N90"/>
      <c r="O90"/>
      <c r="P90"/>
    </row>
    <row r="91" spans="1:16">
      <c r="A91" s="60"/>
      <c r="B91" s="61"/>
      <c r="C91" s="61" t="s">
        <v>132</v>
      </c>
      <c r="D91" s="59">
        <v>1</v>
      </c>
      <c r="E91" s="12">
        <v>5.5</v>
      </c>
      <c r="F91" s="62"/>
      <c r="G91" s="16">
        <f t="shared" si="6"/>
        <v>0</v>
      </c>
      <c r="H91" s="68">
        <f t="shared" si="5"/>
        <v>0</v>
      </c>
      <c r="I91" s="16"/>
      <c r="J91" s="68">
        <f t="shared" si="8"/>
        <v>0</v>
      </c>
      <c r="K91" s="16"/>
      <c r="L91" s="16">
        <f t="shared" si="7"/>
        <v>0</v>
      </c>
      <c r="N91"/>
      <c r="O91"/>
      <c r="P91"/>
    </row>
    <row r="92" spans="1:16">
      <c r="A92" s="60"/>
      <c r="B92" s="61"/>
      <c r="C92" s="61" t="s">
        <v>132</v>
      </c>
      <c r="D92" s="59">
        <v>1.5</v>
      </c>
      <c r="E92" s="12">
        <v>5.5</v>
      </c>
      <c r="F92" s="62"/>
      <c r="G92" s="16">
        <f t="shared" si="6"/>
        <v>0</v>
      </c>
      <c r="H92" s="68">
        <f t="shared" si="5"/>
        <v>0</v>
      </c>
      <c r="I92" s="16"/>
      <c r="J92" s="68">
        <f t="shared" si="8"/>
        <v>0</v>
      </c>
      <c r="K92" s="16"/>
      <c r="L92" s="16">
        <f t="shared" si="7"/>
        <v>0</v>
      </c>
      <c r="N92"/>
      <c r="O92"/>
      <c r="P92"/>
    </row>
    <row r="93" spans="1:16">
      <c r="A93" s="60"/>
      <c r="B93" s="61"/>
      <c r="C93" s="61" t="s">
        <v>132</v>
      </c>
      <c r="D93" s="59">
        <v>30</v>
      </c>
      <c r="E93" s="12">
        <v>5.5</v>
      </c>
      <c r="F93" s="62"/>
      <c r="G93" s="16">
        <f t="shared" si="6"/>
        <v>0</v>
      </c>
      <c r="H93" s="68">
        <f t="shared" si="5"/>
        <v>0</v>
      </c>
      <c r="I93" s="16"/>
      <c r="J93" s="68">
        <f t="shared" si="8"/>
        <v>0</v>
      </c>
      <c r="K93" s="16"/>
      <c r="L93" s="16">
        <f t="shared" si="7"/>
        <v>0</v>
      </c>
      <c r="N93"/>
      <c r="O93"/>
      <c r="P93"/>
    </row>
    <row r="94" spans="1:16">
      <c r="A94" s="60"/>
      <c r="B94" s="61"/>
      <c r="C94" s="61" t="s">
        <v>133</v>
      </c>
      <c r="D94" s="59">
        <v>0.5</v>
      </c>
      <c r="E94" s="12">
        <v>4.5</v>
      </c>
      <c r="F94" s="62"/>
      <c r="G94" s="16">
        <f t="shared" si="6"/>
        <v>0</v>
      </c>
      <c r="H94" s="68">
        <f t="shared" si="5"/>
        <v>0</v>
      </c>
      <c r="I94" s="16"/>
      <c r="J94" s="68">
        <f t="shared" si="8"/>
        <v>0</v>
      </c>
      <c r="K94" s="16"/>
      <c r="L94" s="16">
        <f t="shared" si="7"/>
        <v>0</v>
      </c>
      <c r="N94"/>
      <c r="O94"/>
      <c r="P94"/>
    </row>
    <row r="95" spans="1:16">
      <c r="A95" s="60"/>
      <c r="B95" s="61"/>
      <c r="C95" s="61" t="s">
        <v>133</v>
      </c>
      <c r="D95" s="59">
        <v>0.5</v>
      </c>
      <c r="E95" s="12">
        <v>5</v>
      </c>
      <c r="F95" s="62"/>
      <c r="G95" s="16">
        <f t="shared" si="6"/>
        <v>0</v>
      </c>
      <c r="H95" s="68">
        <f t="shared" ref="H95:H159" si="9">ROUND($H$22*G95*E95/100,2)</f>
        <v>0</v>
      </c>
      <c r="I95" s="16"/>
      <c r="J95" s="68">
        <f t="shared" si="8"/>
        <v>0</v>
      </c>
      <c r="K95" s="16"/>
      <c r="L95" s="16">
        <f t="shared" si="7"/>
        <v>0</v>
      </c>
      <c r="N95"/>
      <c r="O95"/>
      <c r="P95"/>
    </row>
    <row r="96" spans="1:16">
      <c r="A96" s="60"/>
      <c r="B96" s="61"/>
      <c r="C96" s="61" t="s">
        <v>133</v>
      </c>
      <c r="D96" s="59">
        <v>2</v>
      </c>
      <c r="E96" s="12">
        <v>5</v>
      </c>
      <c r="F96" s="62"/>
      <c r="G96" s="16">
        <f t="shared" si="6"/>
        <v>0</v>
      </c>
      <c r="H96" s="68">
        <f t="shared" si="9"/>
        <v>0</v>
      </c>
      <c r="I96" s="16"/>
      <c r="J96" s="68">
        <f t="shared" si="8"/>
        <v>0</v>
      </c>
      <c r="K96" s="16"/>
      <c r="L96" s="16">
        <f t="shared" si="7"/>
        <v>0</v>
      </c>
      <c r="N96"/>
      <c r="O96"/>
      <c r="P96"/>
    </row>
    <row r="97" spans="1:16">
      <c r="A97" s="60"/>
      <c r="B97" s="61"/>
      <c r="C97" s="61" t="s">
        <v>134</v>
      </c>
      <c r="D97" s="59">
        <v>0.5</v>
      </c>
      <c r="E97" s="12">
        <v>5.3</v>
      </c>
      <c r="F97" s="62"/>
      <c r="G97" s="16">
        <f t="shared" si="6"/>
        <v>0</v>
      </c>
      <c r="H97" s="68">
        <f t="shared" si="9"/>
        <v>0</v>
      </c>
      <c r="I97" s="16"/>
      <c r="J97" s="68">
        <f t="shared" si="8"/>
        <v>0</v>
      </c>
      <c r="K97" s="16"/>
      <c r="L97" s="16">
        <f t="shared" si="7"/>
        <v>0</v>
      </c>
      <c r="N97"/>
      <c r="O97"/>
      <c r="P97"/>
    </row>
    <row r="98" spans="1:16">
      <c r="A98" s="60"/>
      <c r="B98" s="61"/>
      <c r="C98" s="61" t="s">
        <v>134</v>
      </c>
      <c r="D98" s="59">
        <v>2</v>
      </c>
      <c r="E98" s="12">
        <v>5.3</v>
      </c>
      <c r="F98" s="62"/>
      <c r="G98" s="16">
        <f t="shared" si="6"/>
        <v>0</v>
      </c>
      <c r="H98" s="68">
        <f t="shared" si="9"/>
        <v>0</v>
      </c>
      <c r="I98" s="16"/>
      <c r="J98" s="68">
        <f t="shared" si="8"/>
        <v>0</v>
      </c>
      <c r="K98" s="16"/>
      <c r="L98" s="16">
        <f t="shared" si="7"/>
        <v>0</v>
      </c>
      <c r="N98"/>
      <c r="O98"/>
      <c r="P98"/>
    </row>
    <row r="99" spans="1:16">
      <c r="A99" s="60"/>
      <c r="B99" s="61"/>
      <c r="C99" s="63" t="s">
        <v>334</v>
      </c>
      <c r="D99" s="59">
        <v>0.5</v>
      </c>
      <c r="E99" s="12">
        <v>4.3</v>
      </c>
      <c r="F99" s="62"/>
      <c r="G99" s="16">
        <f t="shared" si="6"/>
        <v>0</v>
      </c>
      <c r="H99" s="68">
        <f t="shared" si="9"/>
        <v>0</v>
      </c>
      <c r="I99" s="16"/>
      <c r="J99" s="68">
        <f t="shared" si="8"/>
        <v>0</v>
      </c>
      <c r="K99" s="16"/>
      <c r="L99" s="16">
        <f t="shared" si="7"/>
        <v>0</v>
      </c>
      <c r="N99"/>
      <c r="O99"/>
      <c r="P99"/>
    </row>
    <row r="100" spans="1:16">
      <c r="A100" s="60"/>
      <c r="B100" s="61"/>
      <c r="C100" s="63" t="s">
        <v>335</v>
      </c>
      <c r="D100" s="163">
        <v>0.5</v>
      </c>
      <c r="E100" s="12">
        <v>4</v>
      </c>
      <c r="F100" s="62"/>
      <c r="G100" s="16">
        <f t="shared" ref="G100" si="10">ROUND(D100*F100,2)</f>
        <v>0</v>
      </c>
      <c r="H100" s="68">
        <f t="shared" ref="H100" si="11">ROUND($H$22*G100*E100/100,2)</f>
        <v>0</v>
      </c>
      <c r="I100" s="16"/>
      <c r="J100" s="68">
        <f t="shared" ref="J100" si="12">ROUND($J$22*G100*E100/100,2)</f>
        <v>0</v>
      </c>
      <c r="K100" s="16"/>
      <c r="L100" s="16">
        <f t="shared" ref="L100" si="13">ROUND((J100+K100)-(H100+I100),2)</f>
        <v>0</v>
      </c>
      <c r="N100"/>
      <c r="O100"/>
      <c r="P100"/>
    </row>
    <row r="101" spans="1:16">
      <c r="A101" s="60"/>
      <c r="B101" s="61"/>
      <c r="C101" s="63" t="s">
        <v>336</v>
      </c>
      <c r="D101" s="59">
        <v>0.5</v>
      </c>
      <c r="E101" s="12">
        <v>4</v>
      </c>
      <c r="F101" s="62"/>
      <c r="G101" s="16">
        <f t="shared" si="6"/>
        <v>0</v>
      </c>
      <c r="H101" s="68">
        <f t="shared" si="9"/>
        <v>0</v>
      </c>
      <c r="I101" s="16"/>
      <c r="J101" s="68">
        <f t="shared" si="8"/>
        <v>0</v>
      </c>
      <c r="K101" s="16"/>
      <c r="L101" s="16">
        <f t="shared" si="7"/>
        <v>0</v>
      </c>
      <c r="N101"/>
      <c r="O101"/>
      <c r="P101"/>
    </row>
    <row r="102" spans="1:16">
      <c r="A102" s="60"/>
      <c r="B102" s="61"/>
      <c r="C102" s="63" t="s">
        <v>336</v>
      </c>
      <c r="D102" s="59">
        <v>1</v>
      </c>
      <c r="E102" s="12">
        <v>5.3</v>
      </c>
      <c r="F102" s="62"/>
      <c r="G102" s="16">
        <f t="shared" si="6"/>
        <v>0</v>
      </c>
      <c r="H102" s="68">
        <f t="shared" si="9"/>
        <v>0</v>
      </c>
      <c r="I102" s="16"/>
      <c r="J102" s="68">
        <f t="shared" si="8"/>
        <v>0</v>
      </c>
      <c r="K102" s="16"/>
      <c r="L102" s="16">
        <f t="shared" si="7"/>
        <v>0</v>
      </c>
      <c r="N102"/>
      <c r="O102"/>
      <c r="P102"/>
    </row>
    <row r="103" spans="1:16">
      <c r="A103" s="60"/>
      <c r="B103" s="61"/>
      <c r="C103" s="61" t="s">
        <v>135</v>
      </c>
      <c r="D103" s="59">
        <v>0.5</v>
      </c>
      <c r="E103" s="12">
        <v>5.3</v>
      </c>
      <c r="F103" s="62"/>
      <c r="G103" s="16">
        <f t="shared" si="6"/>
        <v>0</v>
      </c>
      <c r="H103" s="68">
        <f t="shared" si="9"/>
        <v>0</v>
      </c>
      <c r="I103" s="16"/>
      <c r="J103" s="68">
        <f t="shared" si="8"/>
        <v>0</v>
      </c>
      <c r="K103" s="16"/>
      <c r="L103" s="16">
        <f t="shared" si="7"/>
        <v>0</v>
      </c>
      <c r="N103"/>
      <c r="O103"/>
      <c r="P103"/>
    </row>
    <row r="104" spans="1:16">
      <c r="A104" s="60"/>
      <c r="B104" s="61"/>
      <c r="C104" s="61" t="s">
        <v>135</v>
      </c>
      <c r="D104" s="59">
        <v>1</v>
      </c>
      <c r="E104" s="12">
        <v>5.3</v>
      </c>
      <c r="F104" s="62"/>
      <c r="G104" s="16">
        <f t="shared" si="6"/>
        <v>0</v>
      </c>
      <c r="H104" s="68">
        <f t="shared" si="9"/>
        <v>0</v>
      </c>
      <c r="I104" s="16"/>
      <c r="J104" s="68">
        <f t="shared" si="8"/>
        <v>0</v>
      </c>
      <c r="K104" s="16"/>
      <c r="L104" s="16">
        <f t="shared" si="7"/>
        <v>0</v>
      </c>
      <c r="N104"/>
      <c r="O104"/>
      <c r="P104"/>
    </row>
    <row r="105" spans="1:16">
      <c r="A105" s="60"/>
      <c r="B105" s="61"/>
      <c r="C105" s="61" t="s">
        <v>135</v>
      </c>
      <c r="D105" s="59">
        <v>2</v>
      </c>
      <c r="E105" s="12">
        <v>5.3</v>
      </c>
      <c r="F105" s="62"/>
      <c r="G105" s="16">
        <f t="shared" si="6"/>
        <v>0</v>
      </c>
      <c r="H105" s="68">
        <f t="shared" si="9"/>
        <v>0</v>
      </c>
      <c r="I105" s="16"/>
      <c r="J105" s="68">
        <f t="shared" si="8"/>
        <v>0</v>
      </c>
      <c r="K105" s="16"/>
      <c r="L105" s="16">
        <f t="shared" si="7"/>
        <v>0</v>
      </c>
      <c r="N105"/>
      <c r="O105"/>
      <c r="P105"/>
    </row>
    <row r="106" spans="1:16">
      <c r="A106" s="60"/>
      <c r="B106" s="61"/>
      <c r="C106" s="61" t="s">
        <v>135</v>
      </c>
      <c r="D106" s="59">
        <v>5</v>
      </c>
      <c r="E106" s="12">
        <v>5.3</v>
      </c>
      <c r="F106" s="62"/>
      <c r="G106" s="16">
        <f t="shared" si="6"/>
        <v>0</v>
      </c>
      <c r="H106" s="68">
        <f t="shared" si="9"/>
        <v>0</v>
      </c>
      <c r="I106" s="16"/>
      <c r="J106" s="68">
        <f t="shared" si="8"/>
        <v>0</v>
      </c>
      <c r="K106" s="16"/>
      <c r="L106" s="16">
        <f t="shared" si="7"/>
        <v>0</v>
      </c>
      <c r="N106"/>
      <c r="O106"/>
      <c r="P106"/>
    </row>
    <row r="107" spans="1:16">
      <c r="A107" s="60"/>
      <c r="B107" s="61"/>
      <c r="C107" s="61" t="s">
        <v>136</v>
      </c>
      <c r="D107" s="59">
        <v>0.5</v>
      </c>
      <c r="E107" s="12">
        <v>4</v>
      </c>
      <c r="F107" s="62"/>
      <c r="G107" s="16">
        <f t="shared" si="6"/>
        <v>0</v>
      </c>
      <c r="H107" s="68">
        <f t="shared" si="9"/>
        <v>0</v>
      </c>
      <c r="I107" s="16"/>
      <c r="J107" s="68">
        <f t="shared" si="8"/>
        <v>0</v>
      </c>
      <c r="K107" s="16"/>
      <c r="L107" s="16">
        <f t="shared" si="7"/>
        <v>0</v>
      </c>
      <c r="N107"/>
      <c r="O107"/>
      <c r="P107"/>
    </row>
    <row r="108" spans="1:16">
      <c r="A108" s="60"/>
      <c r="B108" s="61"/>
      <c r="C108" s="61" t="s">
        <v>136</v>
      </c>
      <c r="D108" s="59">
        <v>1</v>
      </c>
      <c r="E108" s="12">
        <v>4</v>
      </c>
      <c r="F108" s="62"/>
      <c r="G108" s="16">
        <f t="shared" si="6"/>
        <v>0</v>
      </c>
      <c r="H108" s="68">
        <f t="shared" si="9"/>
        <v>0</v>
      </c>
      <c r="I108" s="16"/>
      <c r="J108" s="68">
        <f t="shared" si="8"/>
        <v>0</v>
      </c>
      <c r="K108" s="16"/>
      <c r="L108" s="16">
        <f t="shared" si="7"/>
        <v>0</v>
      </c>
      <c r="N108"/>
      <c r="O108"/>
      <c r="P108"/>
    </row>
    <row r="109" spans="1:16">
      <c r="A109" s="60"/>
      <c r="B109" s="61"/>
      <c r="C109" s="61" t="s">
        <v>137</v>
      </c>
      <c r="D109" s="59">
        <v>0.5</v>
      </c>
      <c r="E109" s="12">
        <v>5.8</v>
      </c>
      <c r="F109" s="62"/>
      <c r="G109" s="16">
        <f t="shared" si="6"/>
        <v>0</v>
      </c>
      <c r="H109" s="68">
        <f t="shared" si="9"/>
        <v>0</v>
      </c>
      <c r="I109" s="16"/>
      <c r="J109" s="68">
        <f t="shared" si="8"/>
        <v>0</v>
      </c>
      <c r="K109" s="16"/>
      <c r="L109" s="16">
        <f t="shared" si="7"/>
        <v>0</v>
      </c>
      <c r="N109"/>
      <c r="O109"/>
      <c r="P109"/>
    </row>
    <row r="110" spans="1:16">
      <c r="A110" s="60"/>
      <c r="B110" s="61"/>
      <c r="C110" s="61" t="s">
        <v>137</v>
      </c>
      <c r="D110" s="59">
        <v>0.5</v>
      </c>
      <c r="E110" s="12">
        <v>6.6</v>
      </c>
      <c r="F110" s="62"/>
      <c r="G110" s="16">
        <f t="shared" si="6"/>
        <v>0</v>
      </c>
      <c r="H110" s="68">
        <f t="shared" si="9"/>
        <v>0</v>
      </c>
      <c r="I110" s="16"/>
      <c r="J110" s="68">
        <f t="shared" si="8"/>
        <v>0</v>
      </c>
      <c r="K110" s="16"/>
      <c r="L110" s="16">
        <f t="shared" si="7"/>
        <v>0</v>
      </c>
      <c r="N110"/>
      <c r="O110"/>
      <c r="P110"/>
    </row>
    <row r="111" spans="1:16">
      <c r="A111" s="60"/>
      <c r="B111" s="61"/>
      <c r="C111" s="61" t="s">
        <v>137</v>
      </c>
      <c r="D111" s="59">
        <v>1</v>
      </c>
      <c r="E111" s="12">
        <v>5.8</v>
      </c>
      <c r="F111" s="62"/>
      <c r="G111" s="16">
        <f t="shared" si="6"/>
        <v>0</v>
      </c>
      <c r="H111" s="68">
        <f t="shared" si="9"/>
        <v>0</v>
      </c>
      <c r="I111" s="16"/>
      <c r="J111" s="68">
        <f t="shared" si="8"/>
        <v>0</v>
      </c>
      <c r="K111" s="16"/>
      <c r="L111" s="16">
        <f t="shared" si="7"/>
        <v>0</v>
      </c>
      <c r="N111"/>
      <c r="O111"/>
      <c r="P111"/>
    </row>
    <row r="112" spans="1:16">
      <c r="A112" s="60"/>
      <c r="B112" s="61"/>
      <c r="C112" s="61" t="s">
        <v>137</v>
      </c>
      <c r="D112" s="59">
        <v>1</v>
      </c>
      <c r="E112" s="12">
        <v>6.6</v>
      </c>
      <c r="F112" s="62"/>
      <c r="G112" s="16">
        <f t="shared" si="6"/>
        <v>0</v>
      </c>
      <c r="H112" s="68">
        <f t="shared" si="9"/>
        <v>0</v>
      </c>
      <c r="I112" s="16"/>
      <c r="J112" s="68">
        <f t="shared" si="8"/>
        <v>0</v>
      </c>
      <c r="K112" s="16"/>
      <c r="L112" s="16">
        <f t="shared" si="7"/>
        <v>0</v>
      </c>
      <c r="N112"/>
      <c r="O112"/>
      <c r="P112"/>
    </row>
    <row r="113" spans="1:16">
      <c r="A113" s="60"/>
      <c r="B113" s="61"/>
      <c r="C113" s="61" t="s">
        <v>137</v>
      </c>
      <c r="D113" s="59">
        <v>2</v>
      </c>
      <c r="E113" s="12">
        <v>5.8</v>
      </c>
      <c r="F113" s="62"/>
      <c r="G113" s="16">
        <f t="shared" si="6"/>
        <v>0</v>
      </c>
      <c r="H113" s="68">
        <f t="shared" si="9"/>
        <v>0</v>
      </c>
      <c r="I113" s="16"/>
      <c r="J113" s="68">
        <f t="shared" si="8"/>
        <v>0</v>
      </c>
      <c r="K113" s="16"/>
      <c r="L113" s="16">
        <f t="shared" si="7"/>
        <v>0</v>
      </c>
      <c r="N113"/>
      <c r="O113"/>
      <c r="P113"/>
    </row>
    <row r="114" spans="1:16">
      <c r="A114" s="60"/>
      <c r="B114" s="61"/>
      <c r="C114" s="61" t="s">
        <v>137</v>
      </c>
      <c r="D114" s="59">
        <v>2</v>
      </c>
      <c r="E114" s="12">
        <v>6.6</v>
      </c>
      <c r="F114" s="62"/>
      <c r="G114" s="16">
        <f t="shared" si="6"/>
        <v>0</v>
      </c>
      <c r="H114" s="68">
        <f t="shared" si="9"/>
        <v>0</v>
      </c>
      <c r="I114" s="16"/>
      <c r="J114" s="68">
        <f t="shared" si="8"/>
        <v>0</v>
      </c>
      <c r="K114" s="16"/>
      <c r="L114" s="16">
        <f t="shared" si="7"/>
        <v>0</v>
      </c>
      <c r="N114"/>
      <c r="O114"/>
      <c r="P114"/>
    </row>
    <row r="115" spans="1:16">
      <c r="A115" s="60"/>
      <c r="B115" s="61"/>
      <c r="C115" s="61" t="s">
        <v>137</v>
      </c>
      <c r="D115" s="59">
        <v>5</v>
      </c>
      <c r="E115" s="12">
        <v>5.8</v>
      </c>
      <c r="F115" s="62"/>
      <c r="G115" s="16">
        <f t="shared" si="6"/>
        <v>0</v>
      </c>
      <c r="H115" s="68">
        <f t="shared" si="9"/>
        <v>0</v>
      </c>
      <c r="I115" s="16"/>
      <c r="J115" s="68">
        <f t="shared" si="8"/>
        <v>0</v>
      </c>
      <c r="K115" s="16"/>
      <c r="L115" s="16">
        <f t="shared" si="7"/>
        <v>0</v>
      </c>
      <c r="N115"/>
      <c r="O115"/>
      <c r="P115"/>
    </row>
    <row r="116" spans="1:16">
      <c r="A116" s="60"/>
      <c r="B116" s="61"/>
      <c r="C116" s="61" t="s">
        <v>137</v>
      </c>
      <c r="D116" s="59">
        <v>5</v>
      </c>
      <c r="E116" s="12">
        <v>6.6</v>
      </c>
      <c r="F116" s="62"/>
      <c r="G116" s="16">
        <f t="shared" si="6"/>
        <v>0</v>
      </c>
      <c r="H116" s="68">
        <f t="shared" si="9"/>
        <v>0</v>
      </c>
      <c r="I116" s="16"/>
      <c r="J116" s="68">
        <f t="shared" si="8"/>
        <v>0</v>
      </c>
      <c r="K116" s="16"/>
      <c r="L116" s="16">
        <f t="shared" si="7"/>
        <v>0</v>
      </c>
      <c r="N116"/>
      <c r="O116"/>
      <c r="P116"/>
    </row>
    <row r="117" spans="1:16">
      <c r="A117" s="60"/>
      <c r="B117" s="61"/>
      <c r="C117" s="61" t="s">
        <v>138</v>
      </c>
      <c r="D117" s="59">
        <v>30</v>
      </c>
      <c r="E117" s="12">
        <v>5.6</v>
      </c>
      <c r="F117" s="62"/>
      <c r="G117" s="16">
        <f t="shared" si="6"/>
        <v>0</v>
      </c>
      <c r="H117" s="68">
        <f t="shared" si="9"/>
        <v>0</v>
      </c>
      <c r="I117" s="16"/>
      <c r="J117" s="68">
        <f t="shared" si="8"/>
        <v>0</v>
      </c>
      <c r="K117" s="16"/>
      <c r="L117" s="16">
        <f t="shared" si="7"/>
        <v>0</v>
      </c>
      <c r="N117"/>
      <c r="O117"/>
      <c r="P117"/>
    </row>
    <row r="118" spans="1:16">
      <c r="A118" s="60"/>
      <c r="B118" s="61"/>
      <c r="C118" s="61" t="s">
        <v>139</v>
      </c>
      <c r="D118" s="59">
        <v>30</v>
      </c>
      <c r="E118" s="12">
        <v>5.6</v>
      </c>
      <c r="F118" s="62"/>
      <c r="G118" s="16">
        <f t="shared" si="6"/>
        <v>0</v>
      </c>
      <c r="H118" s="68">
        <f t="shared" si="9"/>
        <v>0</v>
      </c>
      <c r="I118" s="16"/>
      <c r="J118" s="68">
        <f t="shared" si="8"/>
        <v>0</v>
      </c>
      <c r="K118" s="16"/>
      <c r="L118" s="16">
        <f t="shared" si="7"/>
        <v>0</v>
      </c>
      <c r="N118"/>
      <c r="O118"/>
      <c r="P118"/>
    </row>
    <row r="119" spans="1:16">
      <c r="A119" s="60"/>
      <c r="B119" s="61"/>
      <c r="C119" s="61" t="s">
        <v>140</v>
      </c>
      <c r="D119" s="59">
        <v>30</v>
      </c>
      <c r="E119" s="12">
        <v>4</v>
      </c>
      <c r="F119" s="62"/>
      <c r="G119" s="16">
        <f t="shared" si="6"/>
        <v>0</v>
      </c>
      <c r="H119" s="68">
        <f t="shared" si="9"/>
        <v>0</v>
      </c>
      <c r="I119" s="16"/>
      <c r="J119" s="68">
        <f t="shared" si="8"/>
        <v>0</v>
      </c>
      <c r="K119" s="16"/>
      <c r="L119" s="16">
        <f t="shared" si="7"/>
        <v>0</v>
      </c>
      <c r="N119"/>
      <c r="O119"/>
      <c r="P119"/>
    </row>
    <row r="120" spans="1:16">
      <c r="A120" s="60"/>
      <c r="B120" s="61"/>
      <c r="C120" s="61" t="s">
        <v>141</v>
      </c>
      <c r="D120" s="59">
        <v>0.5</v>
      </c>
      <c r="E120" s="12">
        <v>5.2</v>
      </c>
      <c r="F120" s="62"/>
      <c r="G120" s="16">
        <f t="shared" si="6"/>
        <v>0</v>
      </c>
      <c r="H120" s="68">
        <f t="shared" si="9"/>
        <v>0</v>
      </c>
      <c r="I120" s="16"/>
      <c r="J120" s="68">
        <f t="shared" si="8"/>
        <v>0</v>
      </c>
      <c r="K120" s="16"/>
      <c r="L120" s="16">
        <f t="shared" si="7"/>
        <v>0</v>
      </c>
      <c r="N120"/>
      <c r="O120"/>
      <c r="P120"/>
    </row>
    <row r="121" spans="1:16">
      <c r="A121" s="60"/>
      <c r="B121" s="61"/>
      <c r="C121" s="61" t="s">
        <v>142</v>
      </c>
      <c r="D121" s="59">
        <v>0.5</v>
      </c>
      <c r="E121" s="12">
        <v>5</v>
      </c>
      <c r="F121" s="62"/>
      <c r="G121" s="16">
        <f t="shared" si="6"/>
        <v>0</v>
      </c>
      <c r="H121" s="68">
        <f t="shared" si="9"/>
        <v>0</v>
      </c>
      <c r="I121" s="16"/>
      <c r="J121" s="68">
        <f t="shared" si="8"/>
        <v>0</v>
      </c>
      <c r="K121" s="16"/>
      <c r="L121" s="16">
        <f t="shared" si="7"/>
        <v>0</v>
      </c>
      <c r="N121"/>
      <c r="O121"/>
      <c r="P121"/>
    </row>
    <row r="122" spans="1:16">
      <c r="A122" s="60"/>
      <c r="B122" s="61"/>
      <c r="C122" s="61" t="s">
        <v>142</v>
      </c>
      <c r="D122" s="59">
        <v>30</v>
      </c>
      <c r="E122" s="12">
        <v>5</v>
      </c>
      <c r="F122" s="62"/>
      <c r="G122" s="16">
        <f t="shared" si="6"/>
        <v>0</v>
      </c>
      <c r="H122" s="68">
        <f t="shared" si="9"/>
        <v>0</v>
      </c>
      <c r="I122" s="16"/>
      <c r="J122" s="68">
        <f t="shared" si="8"/>
        <v>0</v>
      </c>
      <c r="K122" s="16"/>
      <c r="L122" s="16">
        <f t="shared" si="7"/>
        <v>0</v>
      </c>
      <c r="N122"/>
      <c r="O122"/>
      <c r="P122"/>
    </row>
    <row r="123" spans="1:16">
      <c r="A123" s="60"/>
      <c r="B123" s="61"/>
      <c r="C123" s="61" t="s">
        <v>143</v>
      </c>
      <c r="D123" s="59">
        <v>0.5</v>
      </c>
      <c r="E123" s="12">
        <v>4.5999999999999996</v>
      </c>
      <c r="F123" s="62"/>
      <c r="G123" s="16">
        <f t="shared" si="6"/>
        <v>0</v>
      </c>
      <c r="H123" s="68">
        <f t="shared" si="9"/>
        <v>0</v>
      </c>
      <c r="I123" s="16"/>
      <c r="J123" s="68">
        <f t="shared" si="8"/>
        <v>0</v>
      </c>
      <c r="K123" s="16"/>
      <c r="L123" s="16">
        <f t="shared" si="7"/>
        <v>0</v>
      </c>
      <c r="N123"/>
      <c r="O123"/>
      <c r="P123"/>
    </row>
    <row r="124" spans="1:16">
      <c r="A124" s="60"/>
      <c r="B124" s="61"/>
      <c r="C124" s="61" t="s">
        <v>143</v>
      </c>
      <c r="D124" s="59">
        <v>2</v>
      </c>
      <c r="E124" s="12">
        <v>4.5999999999999996</v>
      </c>
      <c r="F124" s="62"/>
      <c r="G124" s="16">
        <f t="shared" si="6"/>
        <v>0</v>
      </c>
      <c r="H124" s="68">
        <f t="shared" si="9"/>
        <v>0</v>
      </c>
      <c r="I124" s="16"/>
      <c r="J124" s="68">
        <f t="shared" si="8"/>
        <v>0</v>
      </c>
      <c r="K124" s="16"/>
      <c r="L124" s="16">
        <f t="shared" si="7"/>
        <v>0</v>
      </c>
      <c r="N124"/>
      <c r="O124"/>
      <c r="P124"/>
    </row>
    <row r="125" spans="1:16">
      <c r="A125" s="60"/>
      <c r="B125" s="61"/>
      <c r="C125" s="61" t="s">
        <v>143</v>
      </c>
      <c r="D125" s="59">
        <v>5</v>
      </c>
      <c r="E125" s="12">
        <v>4.5999999999999996</v>
      </c>
      <c r="F125" s="62"/>
      <c r="G125" s="16">
        <f t="shared" si="6"/>
        <v>0</v>
      </c>
      <c r="H125" s="68">
        <f t="shared" si="9"/>
        <v>0</v>
      </c>
      <c r="I125" s="16"/>
      <c r="J125" s="68">
        <f t="shared" si="8"/>
        <v>0</v>
      </c>
      <c r="K125" s="16"/>
      <c r="L125" s="16">
        <f t="shared" si="7"/>
        <v>0</v>
      </c>
      <c r="N125"/>
      <c r="O125"/>
      <c r="P125"/>
    </row>
    <row r="126" spans="1:16">
      <c r="A126" s="60"/>
      <c r="B126" s="61"/>
      <c r="C126" s="61" t="s">
        <v>143</v>
      </c>
      <c r="D126" s="59">
        <v>10</v>
      </c>
      <c r="E126" s="12">
        <v>4.5999999999999996</v>
      </c>
      <c r="F126" s="62"/>
      <c r="G126" s="16">
        <f t="shared" si="6"/>
        <v>0</v>
      </c>
      <c r="H126" s="68">
        <f t="shared" si="9"/>
        <v>0</v>
      </c>
      <c r="I126" s="16"/>
      <c r="J126" s="68">
        <f t="shared" si="8"/>
        <v>0</v>
      </c>
      <c r="K126" s="16"/>
      <c r="L126" s="16">
        <f t="shared" si="7"/>
        <v>0</v>
      </c>
      <c r="N126"/>
      <c r="O126"/>
      <c r="P126"/>
    </row>
    <row r="127" spans="1:16">
      <c r="A127" s="60"/>
      <c r="B127" s="61"/>
      <c r="C127" s="61" t="s">
        <v>143</v>
      </c>
      <c r="D127" s="59">
        <v>30</v>
      </c>
      <c r="E127" s="12">
        <v>4.5999999999999996</v>
      </c>
      <c r="F127" s="62"/>
      <c r="G127" s="16">
        <f t="shared" si="6"/>
        <v>0</v>
      </c>
      <c r="H127" s="68">
        <f t="shared" si="9"/>
        <v>0</v>
      </c>
      <c r="I127" s="16"/>
      <c r="J127" s="68">
        <f t="shared" si="8"/>
        <v>0</v>
      </c>
      <c r="K127" s="16"/>
      <c r="L127" s="16">
        <f t="shared" si="7"/>
        <v>0</v>
      </c>
      <c r="N127"/>
      <c r="O127"/>
      <c r="P127"/>
    </row>
    <row r="128" spans="1:16">
      <c r="A128" s="60"/>
      <c r="B128" s="61"/>
      <c r="C128" s="61" t="s">
        <v>143</v>
      </c>
      <c r="D128" s="59">
        <v>50</v>
      </c>
      <c r="E128" s="12">
        <v>4.5999999999999996</v>
      </c>
      <c r="F128" s="62"/>
      <c r="G128" s="16">
        <f t="shared" si="6"/>
        <v>0</v>
      </c>
      <c r="H128" s="68">
        <f t="shared" si="9"/>
        <v>0</v>
      </c>
      <c r="I128" s="16"/>
      <c r="J128" s="68">
        <f t="shared" si="8"/>
        <v>0</v>
      </c>
      <c r="K128" s="16"/>
      <c r="L128" s="16">
        <f t="shared" si="7"/>
        <v>0</v>
      </c>
      <c r="N128"/>
      <c r="O128"/>
      <c r="P128"/>
    </row>
    <row r="129" spans="1:16">
      <c r="A129" s="60"/>
      <c r="B129" s="61"/>
      <c r="C129" s="61" t="s">
        <v>144</v>
      </c>
      <c r="D129" s="59">
        <v>0.5</v>
      </c>
      <c r="E129" s="12">
        <v>5.3</v>
      </c>
      <c r="F129" s="62"/>
      <c r="G129" s="16">
        <f t="shared" si="6"/>
        <v>0</v>
      </c>
      <c r="H129" s="68">
        <f t="shared" si="9"/>
        <v>0</v>
      </c>
      <c r="I129" s="16"/>
      <c r="J129" s="68">
        <f t="shared" si="8"/>
        <v>0</v>
      </c>
      <c r="K129" s="16"/>
      <c r="L129" s="16">
        <f t="shared" si="7"/>
        <v>0</v>
      </c>
      <c r="N129"/>
      <c r="O129"/>
      <c r="P129"/>
    </row>
    <row r="130" spans="1:16">
      <c r="A130" s="60"/>
      <c r="B130" s="61"/>
      <c r="C130" s="61" t="s">
        <v>144</v>
      </c>
      <c r="D130" s="59">
        <v>5</v>
      </c>
      <c r="E130" s="12">
        <v>4.5999999999999996</v>
      </c>
      <c r="F130" s="62"/>
      <c r="G130" s="16">
        <f t="shared" si="6"/>
        <v>0</v>
      </c>
      <c r="H130" s="68">
        <f t="shared" si="9"/>
        <v>0</v>
      </c>
      <c r="I130" s="16"/>
      <c r="J130" s="68">
        <f t="shared" si="8"/>
        <v>0</v>
      </c>
      <c r="K130" s="16"/>
      <c r="L130" s="16">
        <f t="shared" si="7"/>
        <v>0</v>
      </c>
      <c r="N130"/>
      <c r="O130"/>
      <c r="P130"/>
    </row>
    <row r="131" spans="1:16">
      <c r="A131" s="60"/>
      <c r="B131" s="61"/>
      <c r="C131" s="61" t="s">
        <v>144</v>
      </c>
      <c r="D131" s="59">
        <v>10</v>
      </c>
      <c r="E131" s="12">
        <v>4.5999999999999996</v>
      </c>
      <c r="F131" s="62"/>
      <c r="G131" s="16">
        <f t="shared" si="6"/>
        <v>0</v>
      </c>
      <c r="H131" s="68">
        <f t="shared" si="9"/>
        <v>0</v>
      </c>
      <c r="I131" s="16"/>
      <c r="J131" s="68">
        <f t="shared" si="8"/>
        <v>0</v>
      </c>
      <c r="K131" s="16"/>
      <c r="L131" s="16">
        <f t="shared" si="7"/>
        <v>0</v>
      </c>
      <c r="N131"/>
      <c r="O131"/>
      <c r="P131"/>
    </row>
    <row r="132" spans="1:16">
      <c r="A132" s="60"/>
      <c r="B132" s="61"/>
      <c r="C132" s="61" t="s">
        <v>144</v>
      </c>
      <c r="D132" s="59">
        <v>30</v>
      </c>
      <c r="E132" s="12">
        <v>4.5999999999999996</v>
      </c>
      <c r="F132" s="62"/>
      <c r="G132" s="16">
        <f t="shared" si="6"/>
        <v>0</v>
      </c>
      <c r="H132" s="68">
        <f t="shared" si="9"/>
        <v>0</v>
      </c>
      <c r="I132" s="16"/>
      <c r="J132" s="68">
        <f t="shared" si="8"/>
        <v>0</v>
      </c>
      <c r="K132" s="16"/>
      <c r="L132" s="16">
        <f t="shared" si="7"/>
        <v>0</v>
      </c>
      <c r="N132"/>
      <c r="O132"/>
      <c r="P132"/>
    </row>
    <row r="133" spans="1:16">
      <c r="A133" s="60"/>
      <c r="B133" s="61"/>
      <c r="C133" s="61" t="s">
        <v>144</v>
      </c>
      <c r="D133" s="59">
        <v>30</v>
      </c>
      <c r="E133" s="12">
        <v>5.3</v>
      </c>
      <c r="F133" s="62"/>
      <c r="G133" s="16">
        <f t="shared" si="6"/>
        <v>0</v>
      </c>
      <c r="H133" s="68">
        <f t="shared" si="9"/>
        <v>0</v>
      </c>
      <c r="I133" s="16"/>
      <c r="J133" s="68">
        <f t="shared" si="8"/>
        <v>0</v>
      </c>
      <c r="K133" s="16"/>
      <c r="L133" s="16">
        <f t="shared" si="7"/>
        <v>0</v>
      </c>
      <c r="N133"/>
      <c r="O133"/>
      <c r="P133"/>
    </row>
    <row r="134" spans="1:16">
      <c r="A134" s="60"/>
      <c r="B134" s="61"/>
      <c r="C134" s="61" t="s">
        <v>144</v>
      </c>
      <c r="D134" s="59">
        <v>50</v>
      </c>
      <c r="E134" s="12">
        <v>4.5999999999999996</v>
      </c>
      <c r="F134" s="62"/>
      <c r="G134" s="16">
        <f t="shared" si="6"/>
        <v>0</v>
      </c>
      <c r="H134" s="68">
        <f t="shared" si="9"/>
        <v>0</v>
      </c>
      <c r="I134" s="16"/>
      <c r="J134" s="68">
        <f t="shared" si="8"/>
        <v>0</v>
      </c>
      <c r="K134" s="16"/>
      <c r="L134" s="16">
        <f t="shared" si="7"/>
        <v>0</v>
      </c>
      <c r="N134"/>
      <c r="O134"/>
      <c r="P134"/>
    </row>
    <row r="135" spans="1:16">
      <c r="A135" s="60"/>
      <c r="B135" s="61"/>
      <c r="C135" s="61" t="s">
        <v>144</v>
      </c>
      <c r="D135" s="59">
        <v>50</v>
      </c>
      <c r="E135" s="12">
        <v>5.3</v>
      </c>
      <c r="F135" s="62"/>
      <c r="G135" s="16">
        <f t="shared" si="6"/>
        <v>0</v>
      </c>
      <c r="H135" s="68">
        <f t="shared" si="9"/>
        <v>0</v>
      </c>
      <c r="I135" s="16"/>
      <c r="J135" s="68">
        <f t="shared" si="8"/>
        <v>0</v>
      </c>
      <c r="K135" s="16"/>
      <c r="L135" s="16">
        <f t="shared" si="7"/>
        <v>0</v>
      </c>
      <c r="N135"/>
      <c r="O135"/>
      <c r="P135"/>
    </row>
    <row r="136" spans="1:16">
      <c r="A136" s="60"/>
      <c r="B136" s="61"/>
      <c r="C136" s="61" t="s">
        <v>145</v>
      </c>
      <c r="D136" s="59">
        <v>0.5</v>
      </c>
      <c r="E136" s="12">
        <v>5</v>
      </c>
      <c r="F136" s="62"/>
      <c r="G136" s="16">
        <f t="shared" si="6"/>
        <v>0</v>
      </c>
      <c r="H136" s="68">
        <f t="shared" si="9"/>
        <v>0</v>
      </c>
      <c r="I136" s="16"/>
      <c r="J136" s="68">
        <f t="shared" si="8"/>
        <v>0</v>
      </c>
      <c r="K136" s="16"/>
      <c r="L136" s="16">
        <f t="shared" si="7"/>
        <v>0</v>
      </c>
      <c r="N136"/>
      <c r="O136"/>
      <c r="P136"/>
    </row>
    <row r="137" spans="1:16">
      <c r="A137" s="60"/>
      <c r="B137" s="61"/>
      <c r="C137" s="61" t="s">
        <v>145</v>
      </c>
      <c r="D137" s="59">
        <v>2</v>
      </c>
      <c r="E137" s="12">
        <v>5</v>
      </c>
      <c r="F137" s="62"/>
      <c r="G137" s="16">
        <f t="shared" si="6"/>
        <v>0</v>
      </c>
      <c r="H137" s="68">
        <f t="shared" si="9"/>
        <v>0</v>
      </c>
      <c r="I137" s="16"/>
      <c r="J137" s="68">
        <f t="shared" si="8"/>
        <v>0</v>
      </c>
      <c r="K137" s="16"/>
      <c r="L137" s="16">
        <f t="shared" si="7"/>
        <v>0</v>
      </c>
      <c r="N137"/>
      <c r="O137"/>
      <c r="P137"/>
    </row>
    <row r="138" spans="1:16">
      <c r="A138" s="60"/>
      <c r="B138" s="61"/>
      <c r="C138" s="61" t="s">
        <v>145</v>
      </c>
      <c r="D138" s="59">
        <v>5</v>
      </c>
      <c r="E138" s="12">
        <v>5</v>
      </c>
      <c r="F138" s="62"/>
      <c r="G138" s="16">
        <f t="shared" si="6"/>
        <v>0</v>
      </c>
      <c r="H138" s="68">
        <f t="shared" si="9"/>
        <v>0</v>
      </c>
      <c r="I138" s="16"/>
      <c r="J138" s="68">
        <f t="shared" si="8"/>
        <v>0</v>
      </c>
      <c r="K138" s="16"/>
      <c r="L138" s="16">
        <f t="shared" si="7"/>
        <v>0</v>
      </c>
      <c r="N138"/>
      <c r="O138"/>
      <c r="P138"/>
    </row>
    <row r="139" spans="1:16">
      <c r="A139" s="60"/>
      <c r="B139" s="61"/>
      <c r="C139" s="61" t="s">
        <v>145</v>
      </c>
      <c r="D139" s="59">
        <v>30</v>
      </c>
      <c r="E139" s="12">
        <v>5</v>
      </c>
      <c r="F139" s="62"/>
      <c r="G139" s="16">
        <f t="shared" si="6"/>
        <v>0</v>
      </c>
      <c r="H139" s="68">
        <f t="shared" si="9"/>
        <v>0</v>
      </c>
      <c r="I139" s="16"/>
      <c r="J139" s="68">
        <f t="shared" si="8"/>
        <v>0</v>
      </c>
      <c r="K139" s="16"/>
      <c r="L139" s="16">
        <f t="shared" si="7"/>
        <v>0</v>
      </c>
      <c r="N139"/>
      <c r="O139"/>
      <c r="P139"/>
    </row>
    <row r="140" spans="1:16">
      <c r="A140" s="60"/>
      <c r="B140" s="61"/>
      <c r="C140" s="61" t="s">
        <v>145</v>
      </c>
      <c r="D140" s="59">
        <v>30</v>
      </c>
      <c r="E140" s="12">
        <v>5.3</v>
      </c>
      <c r="F140" s="62"/>
      <c r="G140" s="16">
        <f t="shared" si="6"/>
        <v>0</v>
      </c>
      <c r="H140" s="68">
        <f t="shared" si="9"/>
        <v>0</v>
      </c>
      <c r="I140" s="16"/>
      <c r="J140" s="68">
        <f t="shared" si="8"/>
        <v>0</v>
      </c>
      <c r="K140" s="16"/>
      <c r="L140" s="16">
        <f t="shared" si="7"/>
        <v>0</v>
      </c>
      <c r="N140"/>
      <c r="O140"/>
      <c r="P140"/>
    </row>
    <row r="141" spans="1:16">
      <c r="A141" s="60"/>
      <c r="B141" s="61"/>
      <c r="C141" s="61" t="s">
        <v>145</v>
      </c>
      <c r="D141" s="59">
        <v>50</v>
      </c>
      <c r="E141" s="12">
        <v>5</v>
      </c>
      <c r="F141" s="62"/>
      <c r="G141" s="16">
        <f t="shared" si="6"/>
        <v>0</v>
      </c>
      <c r="H141" s="68">
        <f t="shared" si="9"/>
        <v>0</v>
      </c>
      <c r="I141" s="16"/>
      <c r="J141" s="68">
        <f t="shared" si="8"/>
        <v>0</v>
      </c>
      <c r="K141" s="16"/>
      <c r="L141" s="16">
        <f t="shared" si="7"/>
        <v>0</v>
      </c>
      <c r="N141"/>
      <c r="O141"/>
      <c r="P141"/>
    </row>
    <row r="142" spans="1:16">
      <c r="A142" s="60"/>
      <c r="B142" s="61"/>
      <c r="C142" s="61" t="s">
        <v>145</v>
      </c>
      <c r="D142" s="59">
        <v>50</v>
      </c>
      <c r="E142" s="12">
        <v>7</v>
      </c>
      <c r="F142" s="62"/>
      <c r="G142" s="16">
        <f t="shared" si="6"/>
        <v>0</v>
      </c>
      <c r="H142" s="68">
        <f t="shared" si="9"/>
        <v>0</v>
      </c>
      <c r="I142" s="16"/>
      <c r="J142" s="68">
        <f t="shared" si="8"/>
        <v>0</v>
      </c>
      <c r="K142" s="16"/>
      <c r="L142" s="16">
        <f t="shared" si="7"/>
        <v>0</v>
      </c>
      <c r="N142"/>
      <c r="O142"/>
      <c r="P142"/>
    </row>
    <row r="143" spans="1:16">
      <c r="A143" s="60"/>
      <c r="B143" s="61"/>
      <c r="C143" s="61" t="s">
        <v>146</v>
      </c>
      <c r="D143" s="59">
        <v>0.5</v>
      </c>
      <c r="E143" s="12">
        <v>5.3</v>
      </c>
      <c r="F143" s="62"/>
      <c r="G143" s="16">
        <f t="shared" si="6"/>
        <v>0</v>
      </c>
      <c r="H143" s="68">
        <f t="shared" si="9"/>
        <v>0</v>
      </c>
      <c r="I143" s="16"/>
      <c r="J143" s="68">
        <f t="shared" si="8"/>
        <v>0</v>
      </c>
      <c r="K143" s="16"/>
      <c r="L143" s="16">
        <f t="shared" si="7"/>
        <v>0</v>
      </c>
      <c r="N143"/>
      <c r="O143"/>
      <c r="P143"/>
    </row>
    <row r="144" spans="1:16">
      <c r="A144" s="60"/>
      <c r="B144" s="61"/>
      <c r="C144" s="61" t="s">
        <v>146</v>
      </c>
      <c r="D144" s="59">
        <v>30</v>
      </c>
      <c r="E144" s="12">
        <v>5.3</v>
      </c>
      <c r="F144" s="62"/>
      <c r="G144" s="16">
        <f t="shared" si="6"/>
        <v>0</v>
      </c>
      <c r="H144" s="68">
        <f t="shared" si="9"/>
        <v>0</v>
      </c>
      <c r="I144" s="16"/>
      <c r="J144" s="68">
        <f t="shared" si="8"/>
        <v>0</v>
      </c>
      <c r="K144" s="16"/>
      <c r="L144" s="16">
        <f t="shared" si="7"/>
        <v>0</v>
      </c>
      <c r="N144"/>
      <c r="O144"/>
      <c r="P144"/>
    </row>
    <row r="145" spans="1:16">
      <c r="A145" s="60"/>
      <c r="B145" s="61"/>
      <c r="C145" s="61" t="s">
        <v>147</v>
      </c>
      <c r="D145" s="59">
        <v>0.5</v>
      </c>
      <c r="E145" s="12">
        <v>6</v>
      </c>
      <c r="F145" s="62"/>
      <c r="G145" s="16">
        <f t="shared" si="6"/>
        <v>0</v>
      </c>
      <c r="H145" s="68">
        <f t="shared" si="9"/>
        <v>0</v>
      </c>
      <c r="I145" s="16"/>
      <c r="J145" s="68">
        <f t="shared" si="8"/>
        <v>0</v>
      </c>
      <c r="K145" s="16"/>
      <c r="L145" s="16">
        <f t="shared" si="7"/>
        <v>0</v>
      </c>
      <c r="N145"/>
      <c r="O145"/>
      <c r="P145"/>
    </row>
    <row r="146" spans="1:16">
      <c r="A146" s="60"/>
      <c r="B146" s="61"/>
      <c r="C146" s="61" t="s">
        <v>148</v>
      </c>
      <c r="D146" s="59">
        <v>0.5</v>
      </c>
      <c r="E146" s="12">
        <v>5.2</v>
      </c>
      <c r="F146" s="62"/>
      <c r="G146" s="16">
        <f t="shared" si="6"/>
        <v>0</v>
      </c>
      <c r="H146" s="68">
        <f t="shared" si="9"/>
        <v>0</v>
      </c>
      <c r="I146" s="16"/>
      <c r="J146" s="68">
        <f t="shared" si="8"/>
        <v>0</v>
      </c>
      <c r="K146" s="16"/>
      <c r="L146" s="16">
        <f t="shared" si="7"/>
        <v>0</v>
      </c>
      <c r="N146"/>
      <c r="O146"/>
      <c r="P146"/>
    </row>
    <row r="147" spans="1:16">
      <c r="A147" s="60"/>
      <c r="B147" s="61"/>
      <c r="C147" s="61" t="s">
        <v>148</v>
      </c>
      <c r="D147" s="59">
        <v>1</v>
      </c>
      <c r="E147" s="12">
        <v>5.2</v>
      </c>
      <c r="F147" s="62"/>
      <c r="G147" s="16">
        <f t="shared" si="6"/>
        <v>0</v>
      </c>
      <c r="H147" s="68">
        <f t="shared" si="9"/>
        <v>0</v>
      </c>
      <c r="I147" s="16"/>
      <c r="J147" s="68">
        <f t="shared" si="8"/>
        <v>0</v>
      </c>
      <c r="K147" s="16"/>
      <c r="L147" s="16">
        <f t="shared" si="7"/>
        <v>0</v>
      </c>
      <c r="N147"/>
      <c r="O147"/>
      <c r="P147"/>
    </row>
    <row r="148" spans="1:16">
      <c r="A148" s="60"/>
      <c r="B148" s="61"/>
      <c r="C148" s="63" t="s">
        <v>338</v>
      </c>
      <c r="D148" s="59">
        <v>2</v>
      </c>
      <c r="E148" s="12">
        <v>6.2</v>
      </c>
      <c r="F148" s="62"/>
      <c r="G148" s="16">
        <f t="shared" ref="G148:G211" si="14">ROUND(D148*F148,2)</f>
        <v>0</v>
      </c>
      <c r="H148" s="68">
        <f t="shared" si="9"/>
        <v>0</v>
      </c>
      <c r="I148" s="16"/>
      <c r="J148" s="68">
        <f t="shared" si="8"/>
        <v>0</v>
      </c>
      <c r="K148" s="16"/>
      <c r="L148" s="16">
        <f t="shared" ref="L148:L211" si="15">ROUND((J148+K148)-(H148+I148),2)</f>
        <v>0</v>
      </c>
      <c r="N148"/>
      <c r="O148"/>
      <c r="P148"/>
    </row>
    <row r="149" spans="1:16">
      <c r="A149" s="60"/>
      <c r="B149" s="61"/>
      <c r="C149" s="61" t="s">
        <v>149</v>
      </c>
      <c r="D149" s="59">
        <v>0.5</v>
      </c>
      <c r="E149" s="12">
        <v>5</v>
      </c>
      <c r="F149" s="62"/>
      <c r="G149" s="16">
        <f t="shared" si="14"/>
        <v>0</v>
      </c>
      <c r="H149" s="68">
        <f t="shared" si="9"/>
        <v>0</v>
      </c>
      <c r="I149" s="16"/>
      <c r="J149" s="68">
        <f t="shared" si="8"/>
        <v>0</v>
      </c>
      <c r="K149" s="16"/>
      <c r="L149" s="16">
        <f t="shared" si="15"/>
        <v>0</v>
      </c>
      <c r="N149"/>
      <c r="O149"/>
      <c r="P149"/>
    </row>
    <row r="150" spans="1:16">
      <c r="A150" s="60"/>
      <c r="B150" s="61"/>
      <c r="C150" s="63" t="s">
        <v>337</v>
      </c>
      <c r="D150" s="59">
        <v>0.33</v>
      </c>
      <c r="E150" s="12">
        <v>12.8</v>
      </c>
      <c r="F150" s="62"/>
      <c r="G150" s="16">
        <f t="shared" si="14"/>
        <v>0</v>
      </c>
      <c r="H150" s="68">
        <f t="shared" si="9"/>
        <v>0</v>
      </c>
      <c r="I150" s="16"/>
      <c r="J150" s="68">
        <f t="shared" si="8"/>
        <v>0</v>
      </c>
      <c r="K150" s="16"/>
      <c r="L150" s="16">
        <f t="shared" si="15"/>
        <v>0</v>
      </c>
      <c r="N150"/>
      <c r="O150"/>
      <c r="P150"/>
    </row>
    <row r="151" spans="1:16">
      <c r="A151" s="60"/>
      <c r="B151" s="61"/>
      <c r="C151" s="63" t="s">
        <v>337</v>
      </c>
      <c r="D151" s="59">
        <v>0.75</v>
      </c>
      <c r="E151" s="12">
        <v>12.8</v>
      </c>
      <c r="F151" s="62"/>
      <c r="G151" s="16">
        <f t="shared" si="14"/>
        <v>0</v>
      </c>
      <c r="H151" s="68">
        <f t="shared" si="9"/>
        <v>0</v>
      </c>
      <c r="I151" s="16"/>
      <c r="J151" s="68">
        <f t="shared" si="8"/>
        <v>0</v>
      </c>
      <c r="K151" s="16"/>
      <c r="L151" s="16">
        <f t="shared" si="15"/>
        <v>0</v>
      </c>
      <c r="N151"/>
      <c r="O151"/>
      <c r="P151"/>
    </row>
    <row r="152" spans="1:16">
      <c r="A152" s="60"/>
      <c r="B152" s="61"/>
      <c r="C152" s="63" t="s">
        <v>337</v>
      </c>
      <c r="D152" s="59">
        <v>30</v>
      </c>
      <c r="E152" s="12">
        <v>12.8</v>
      </c>
      <c r="F152" s="62"/>
      <c r="G152" s="16">
        <f t="shared" si="14"/>
        <v>0</v>
      </c>
      <c r="H152" s="68">
        <f t="shared" si="9"/>
        <v>0</v>
      </c>
      <c r="I152" s="16"/>
      <c r="J152" s="68">
        <f t="shared" si="8"/>
        <v>0</v>
      </c>
      <c r="K152" s="16"/>
      <c r="L152" s="16">
        <f t="shared" si="15"/>
        <v>0</v>
      </c>
      <c r="N152"/>
      <c r="O152"/>
      <c r="P152"/>
    </row>
    <row r="153" spans="1:16">
      <c r="A153" s="60"/>
      <c r="B153" s="61"/>
      <c r="C153" s="61" t="s">
        <v>150</v>
      </c>
      <c r="D153" s="59">
        <v>50</v>
      </c>
      <c r="E153" s="12">
        <v>6.3</v>
      </c>
      <c r="F153" s="62"/>
      <c r="G153" s="16">
        <f t="shared" si="14"/>
        <v>0</v>
      </c>
      <c r="H153" s="68">
        <f t="shared" si="9"/>
        <v>0</v>
      </c>
      <c r="I153" s="16"/>
      <c r="J153" s="68">
        <f t="shared" si="8"/>
        <v>0</v>
      </c>
      <c r="K153" s="16"/>
      <c r="L153" s="16">
        <f t="shared" si="15"/>
        <v>0</v>
      </c>
      <c r="N153"/>
      <c r="O153"/>
      <c r="P153"/>
    </row>
    <row r="154" spans="1:16">
      <c r="A154" s="60"/>
      <c r="B154" s="61"/>
      <c r="C154" s="61" t="s">
        <v>151</v>
      </c>
      <c r="D154" s="59">
        <v>0.5</v>
      </c>
      <c r="E154" s="12">
        <v>5</v>
      </c>
      <c r="F154" s="62"/>
      <c r="G154" s="16">
        <f t="shared" si="14"/>
        <v>0</v>
      </c>
      <c r="H154" s="68">
        <f t="shared" si="9"/>
        <v>0</v>
      </c>
      <c r="I154" s="16"/>
      <c r="J154" s="68">
        <f t="shared" si="8"/>
        <v>0</v>
      </c>
      <c r="K154" s="16"/>
      <c r="L154" s="16">
        <f t="shared" si="15"/>
        <v>0</v>
      </c>
      <c r="N154"/>
      <c r="O154"/>
      <c r="P154"/>
    </row>
    <row r="155" spans="1:16">
      <c r="A155" s="60"/>
      <c r="B155" s="61"/>
      <c r="C155" s="61" t="s">
        <v>152</v>
      </c>
      <c r="D155" s="59">
        <v>0.33</v>
      </c>
      <c r="E155" s="12">
        <v>5</v>
      </c>
      <c r="F155" s="62"/>
      <c r="G155" s="16">
        <f t="shared" si="14"/>
        <v>0</v>
      </c>
      <c r="H155" s="68">
        <f t="shared" si="9"/>
        <v>0</v>
      </c>
      <c r="I155" s="16"/>
      <c r="J155" s="68">
        <f t="shared" ref="J155:J218" si="16">ROUND($J$22*G155*E155/100,2)</f>
        <v>0</v>
      </c>
      <c r="K155" s="16"/>
      <c r="L155" s="16">
        <f t="shared" si="15"/>
        <v>0</v>
      </c>
      <c r="N155"/>
      <c r="O155"/>
      <c r="P155"/>
    </row>
    <row r="156" spans="1:16">
      <c r="A156" s="60"/>
      <c r="B156" s="61"/>
      <c r="C156" s="61" t="s">
        <v>152</v>
      </c>
      <c r="D156" s="59">
        <v>0.5</v>
      </c>
      <c r="E156" s="12">
        <v>5</v>
      </c>
      <c r="F156" s="62"/>
      <c r="G156" s="16">
        <f t="shared" si="14"/>
        <v>0</v>
      </c>
      <c r="H156" s="68">
        <f t="shared" si="9"/>
        <v>0</v>
      </c>
      <c r="I156" s="16"/>
      <c r="J156" s="68">
        <f t="shared" si="16"/>
        <v>0</v>
      </c>
      <c r="K156" s="16"/>
      <c r="L156" s="16">
        <f t="shared" si="15"/>
        <v>0</v>
      </c>
      <c r="N156"/>
      <c r="O156"/>
      <c r="P156"/>
    </row>
    <row r="157" spans="1:16">
      <c r="A157" s="60"/>
      <c r="B157" s="61"/>
      <c r="C157" s="61" t="s">
        <v>152</v>
      </c>
      <c r="D157" s="59">
        <v>0.5</v>
      </c>
      <c r="E157" s="12">
        <v>5.5</v>
      </c>
      <c r="F157" s="62"/>
      <c r="G157" s="16">
        <f t="shared" si="14"/>
        <v>0</v>
      </c>
      <c r="H157" s="68">
        <f t="shared" si="9"/>
        <v>0</v>
      </c>
      <c r="I157" s="16"/>
      <c r="J157" s="68">
        <f t="shared" si="16"/>
        <v>0</v>
      </c>
      <c r="K157" s="16"/>
      <c r="L157" s="16">
        <f t="shared" si="15"/>
        <v>0</v>
      </c>
      <c r="N157"/>
      <c r="O157"/>
      <c r="P157"/>
    </row>
    <row r="158" spans="1:16">
      <c r="A158" s="60"/>
      <c r="B158" s="61"/>
      <c r="C158" s="61" t="s">
        <v>152</v>
      </c>
      <c r="D158" s="59">
        <v>1</v>
      </c>
      <c r="E158" s="12">
        <v>5</v>
      </c>
      <c r="F158" s="62"/>
      <c r="G158" s="16">
        <f t="shared" si="14"/>
        <v>0</v>
      </c>
      <c r="H158" s="68">
        <f t="shared" si="9"/>
        <v>0</v>
      </c>
      <c r="I158" s="16"/>
      <c r="J158" s="68">
        <f t="shared" si="16"/>
        <v>0</v>
      </c>
      <c r="K158" s="16"/>
      <c r="L158" s="16">
        <f t="shared" si="15"/>
        <v>0</v>
      </c>
      <c r="N158"/>
      <c r="O158"/>
      <c r="P158"/>
    </row>
    <row r="159" spans="1:16">
      <c r="A159" s="60"/>
      <c r="B159" s="61"/>
      <c r="C159" s="61" t="s">
        <v>152</v>
      </c>
      <c r="D159" s="59">
        <v>25</v>
      </c>
      <c r="E159" s="12">
        <v>5</v>
      </c>
      <c r="F159" s="62"/>
      <c r="G159" s="16">
        <f t="shared" si="14"/>
        <v>0</v>
      </c>
      <c r="H159" s="68">
        <f t="shared" si="9"/>
        <v>0</v>
      </c>
      <c r="I159" s="16"/>
      <c r="J159" s="68">
        <f t="shared" si="16"/>
        <v>0</v>
      </c>
      <c r="K159" s="16"/>
      <c r="L159" s="16">
        <f t="shared" si="15"/>
        <v>0</v>
      </c>
      <c r="N159"/>
      <c r="O159"/>
      <c r="P159"/>
    </row>
    <row r="160" spans="1:16">
      <c r="A160" s="60"/>
      <c r="B160" s="61"/>
      <c r="C160" s="61" t="s">
        <v>152</v>
      </c>
      <c r="D160" s="59">
        <v>28</v>
      </c>
      <c r="E160" s="12">
        <v>5</v>
      </c>
      <c r="F160" s="62"/>
      <c r="G160" s="16">
        <f t="shared" si="14"/>
        <v>0</v>
      </c>
      <c r="H160" s="68">
        <f t="shared" ref="H160:H223" si="17">ROUND($H$22*G160*E160/100,2)</f>
        <v>0</v>
      </c>
      <c r="I160" s="16"/>
      <c r="J160" s="68">
        <f t="shared" si="16"/>
        <v>0</v>
      </c>
      <c r="K160" s="16"/>
      <c r="L160" s="16">
        <f t="shared" si="15"/>
        <v>0</v>
      </c>
      <c r="N160"/>
      <c r="O160"/>
      <c r="P160"/>
    </row>
    <row r="161" spans="1:16">
      <c r="A161" s="60"/>
      <c r="B161" s="61"/>
      <c r="C161" s="61" t="s">
        <v>152</v>
      </c>
      <c r="D161" s="59">
        <v>30</v>
      </c>
      <c r="E161" s="12">
        <v>5</v>
      </c>
      <c r="F161" s="62"/>
      <c r="G161" s="16">
        <f t="shared" si="14"/>
        <v>0</v>
      </c>
      <c r="H161" s="68">
        <f t="shared" si="17"/>
        <v>0</v>
      </c>
      <c r="I161" s="16"/>
      <c r="J161" s="68">
        <f t="shared" si="16"/>
        <v>0</v>
      </c>
      <c r="K161" s="16"/>
      <c r="L161" s="16">
        <f t="shared" si="15"/>
        <v>0</v>
      </c>
      <c r="N161"/>
      <c r="O161"/>
      <c r="P161"/>
    </row>
    <row r="162" spans="1:16">
      <c r="A162" s="60"/>
      <c r="B162" s="61"/>
      <c r="C162" s="61" t="s">
        <v>153</v>
      </c>
      <c r="D162" s="59">
        <v>0.5</v>
      </c>
      <c r="E162" s="12">
        <v>5</v>
      </c>
      <c r="F162" s="62"/>
      <c r="G162" s="16">
        <f t="shared" si="14"/>
        <v>0</v>
      </c>
      <c r="H162" s="68">
        <f t="shared" si="17"/>
        <v>0</v>
      </c>
      <c r="I162" s="16"/>
      <c r="J162" s="68">
        <f t="shared" si="16"/>
        <v>0</v>
      </c>
      <c r="K162" s="16"/>
      <c r="L162" s="16">
        <f t="shared" si="15"/>
        <v>0</v>
      </c>
      <c r="N162"/>
      <c r="O162"/>
      <c r="P162"/>
    </row>
    <row r="163" spans="1:16">
      <c r="A163" s="60"/>
      <c r="B163" s="61"/>
      <c r="C163" s="61" t="s">
        <v>153</v>
      </c>
      <c r="D163" s="59">
        <v>30</v>
      </c>
      <c r="E163" s="12">
        <v>5</v>
      </c>
      <c r="F163" s="62"/>
      <c r="G163" s="16">
        <f t="shared" si="14"/>
        <v>0</v>
      </c>
      <c r="H163" s="68">
        <f t="shared" si="17"/>
        <v>0</v>
      </c>
      <c r="I163" s="16"/>
      <c r="J163" s="68">
        <f t="shared" si="16"/>
        <v>0</v>
      </c>
      <c r="K163" s="16"/>
      <c r="L163" s="16">
        <f t="shared" si="15"/>
        <v>0</v>
      </c>
      <c r="N163"/>
      <c r="O163"/>
      <c r="P163"/>
    </row>
    <row r="164" spans="1:16">
      <c r="A164" s="60"/>
      <c r="B164" s="61"/>
      <c r="C164" s="63" t="s">
        <v>339</v>
      </c>
      <c r="D164" s="59">
        <v>0.5</v>
      </c>
      <c r="E164" s="12">
        <v>6</v>
      </c>
      <c r="F164" s="62"/>
      <c r="G164" s="16">
        <f t="shared" si="14"/>
        <v>0</v>
      </c>
      <c r="H164" s="68">
        <f t="shared" si="17"/>
        <v>0</v>
      </c>
      <c r="I164" s="16"/>
      <c r="J164" s="68">
        <f t="shared" si="16"/>
        <v>0</v>
      </c>
      <c r="K164" s="16"/>
      <c r="L164" s="16">
        <f t="shared" si="15"/>
        <v>0</v>
      </c>
      <c r="N164"/>
      <c r="O164"/>
      <c r="P164"/>
    </row>
    <row r="165" spans="1:16">
      <c r="A165" s="60"/>
      <c r="B165" s="61"/>
      <c r="C165" s="63" t="s">
        <v>339</v>
      </c>
      <c r="D165" s="59">
        <v>30</v>
      </c>
      <c r="E165" s="12">
        <v>6</v>
      </c>
      <c r="F165" s="62"/>
      <c r="G165" s="16">
        <f t="shared" si="14"/>
        <v>0</v>
      </c>
      <c r="H165" s="68">
        <f t="shared" si="17"/>
        <v>0</v>
      </c>
      <c r="I165" s="16"/>
      <c r="J165" s="68">
        <f t="shared" si="16"/>
        <v>0</v>
      </c>
      <c r="K165" s="16"/>
      <c r="L165" s="16">
        <f t="shared" si="15"/>
        <v>0</v>
      </c>
      <c r="N165"/>
      <c r="O165"/>
      <c r="P165"/>
    </row>
    <row r="166" spans="1:16">
      <c r="A166" s="60"/>
      <c r="B166" s="61"/>
      <c r="C166" s="63" t="s">
        <v>340</v>
      </c>
      <c r="D166" s="59">
        <v>0.5</v>
      </c>
      <c r="E166" s="12">
        <v>5</v>
      </c>
      <c r="F166" s="62"/>
      <c r="G166" s="16">
        <f t="shared" si="14"/>
        <v>0</v>
      </c>
      <c r="H166" s="68">
        <f t="shared" si="17"/>
        <v>0</v>
      </c>
      <c r="I166" s="16"/>
      <c r="J166" s="68">
        <f t="shared" si="16"/>
        <v>0</v>
      </c>
      <c r="K166" s="16"/>
      <c r="L166" s="16">
        <f t="shared" si="15"/>
        <v>0</v>
      </c>
      <c r="N166"/>
      <c r="O166"/>
      <c r="P166"/>
    </row>
    <row r="167" spans="1:16">
      <c r="A167" s="60"/>
      <c r="B167" s="61"/>
      <c r="C167" s="63" t="s">
        <v>340</v>
      </c>
      <c r="D167" s="59">
        <v>1</v>
      </c>
      <c r="E167" s="12">
        <v>5</v>
      </c>
      <c r="F167" s="62"/>
      <c r="G167" s="16">
        <f t="shared" si="14"/>
        <v>0</v>
      </c>
      <c r="H167" s="68">
        <f t="shared" si="17"/>
        <v>0</v>
      </c>
      <c r="I167" s="16"/>
      <c r="J167" s="68">
        <f t="shared" si="16"/>
        <v>0</v>
      </c>
      <c r="K167" s="16"/>
      <c r="L167" s="16">
        <f t="shared" si="15"/>
        <v>0</v>
      </c>
      <c r="N167"/>
      <c r="O167"/>
      <c r="P167"/>
    </row>
    <row r="168" spans="1:16">
      <c r="A168" s="60"/>
      <c r="B168" s="61"/>
      <c r="C168" s="61" t="s">
        <v>154</v>
      </c>
      <c r="D168" s="59">
        <v>1</v>
      </c>
      <c r="E168" s="12">
        <v>5</v>
      </c>
      <c r="F168" s="62"/>
      <c r="G168" s="16">
        <f t="shared" si="14"/>
        <v>0</v>
      </c>
      <c r="H168" s="68">
        <f t="shared" si="17"/>
        <v>0</v>
      </c>
      <c r="I168" s="16"/>
      <c r="J168" s="68">
        <f t="shared" si="16"/>
        <v>0</v>
      </c>
      <c r="K168" s="16"/>
      <c r="L168" s="16">
        <f t="shared" si="15"/>
        <v>0</v>
      </c>
      <c r="N168"/>
      <c r="O168"/>
      <c r="P168"/>
    </row>
    <row r="169" spans="1:16">
      <c r="A169" s="60"/>
      <c r="B169" s="61"/>
      <c r="C169" s="61" t="s">
        <v>154</v>
      </c>
      <c r="D169" s="59">
        <v>1</v>
      </c>
      <c r="E169" s="12">
        <v>5.3</v>
      </c>
      <c r="F169" s="62"/>
      <c r="G169" s="16">
        <f t="shared" si="14"/>
        <v>0</v>
      </c>
      <c r="H169" s="68">
        <f t="shared" si="17"/>
        <v>0</v>
      </c>
      <c r="I169" s="16"/>
      <c r="J169" s="68">
        <f t="shared" si="16"/>
        <v>0</v>
      </c>
      <c r="K169" s="16"/>
      <c r="L169" s="16">
        <f t="shared" si="15"/>
        <v>0</v>
      </c>
      <c r="N169"/>
      <c r="O169"/>
      <c r="P169"/>
    </row>
    <row r="170" spans="1:16">
      <c r="A170" s="60"/>
      <c r="B170" s="61"/>
      <c r="C170" s="61" t="s">
        <v>154</v>
      </c>
      <c r="D170" s="59">
        <v>1</v>
      </c>
      <c r="E170" s="12">
        <v>5.5</v>
      </c>
      <c r="F170" s="62"/>
      <c r="G170" s="16">
        <f t="shared" si="14"/>
        <v>0</v>
      </c>
      <c r="H170" s="68">
        <f t="shared" si="17"/>
        <v>0</v>
      </c>
      <c r="I170" s="16"/>
      <c r="J170" s="68">
        <f t="shared" si="16"/>
        <v>0</v>
      </c>
      <c r="K170" s="16"/>
      <c r="L170" s="16">
        <f t="shared" si="15"/>
        <v>0</v>
      </c>
      <c r="N170"/>
      <c r="O170"/>
      <c r="P170"/>
    </row>
    <row r="171" spans="1:16">
      <c r="A171" s="60"/>
      <c r="B171" s="61"/>
      <c r="C171" s="61" t="s">
        <v>154</v>
      </c>
      <c r="D171" s="59">
        <v>2</v>
      </c>
      <c r="E171" s="12">
        <v>5.3</v>
      </c>
      <c r="F171" s="62"/>
      <c r="G171" s="16">
        <f t="shared" si="14"/>
        <v>0</v>
      </c>
      <c r="H171" s="68">
        <f t="shared" si="17"/>
        <v>0</v>
      </c>
      <c r="I171" s="16"/>
      <c r="J171" s="68">
        <f t="shared" si="16"/>
        <v>0</v>
      </c>
      <c r="K171" s="16"/>
      <c r="L171" s="16">
        <f t="shared" si="15"/>
        <v>0</v>
      </c>
      <c r="N171"/>
      <c r="O171"/>
      <c r="P171"/>
    </row>
    <row r="172" spans="1:16">
      <c r="A172" s="60"/>
      <c r="B172" s="61"/>
      <c r="C172" s="61" t="s">
        <v>155</v>
      </c>
      <c r="D172" s="59">
        <v>0.5</v>
      </c>
      <c r="E172" s="12">
        <v>5.8</v>
      </c>
      <c r="F172" s="62"/>
      <c r="G172" s="16">
        <f t="shared" si="14"/>
        <v>0</v>
      </c>
      <c r="H172" s="68">
        <f t="shared" si="17"/>
        <v>0</v>
      </c>
      <c r="I172" s="16"/>
      <c r="J172" s="68">
        <f t="shared" si="16"/>
        <v>0</v>
      </c>
      <c r="K172" s="16"/>
      <c r="L172" s="16">
        <f t="shared" si="15"/>
        <v>0</v>
      </c>
      <c r="N172"/>
      <c r="O172"/>
      <c r="P172"/>
    </row>
    <row r="173" spans="1:16">
      <c r="A173" s="60"/>
      <c r="B173" s="61"/>
      <c r="C173" s="61" t="s">
        <v>155</v>
      </c>
      <c r="D173" s="59">
        <v>1</v>
      </c>
      <c r="E173" s="12">
        <v>5.8</v>
      </c>
      <c r="F173" s="62"/>
      <c r="G173" s="16">
        <f t="shared" si="14"/>
        <v>0</v>
      </c>
      <c r="H173" s="68">
        <f t="shared" si="17"/>
        <v>0</v>
      </c>
      <c r="I173" s="16"/>
      <c r="J173" s="68">
        <f t="shared" si="16"/>
        <v>0</v>
      </c>
      <c r="K173" s="16"/>
      <c r="L173" s="16">
        <f t="shared" si="15"/>
        <v>0</v>
      </c>
      <c r="N173"/>
      <c r="O173"/>
      <c r="P173"/>
    </row>
    <row r="174" spans="1:16">
      <c r="A174" s="60"/>
      <c r="B174" s="61"/>
      <c r="C174" s="61" t="s">
        <v>155</v>
      </c>
      <c r="D174" s="59">
        <v>2</v>
      </c>
      <c r="E174" s="12">
        <v>5.8</v>
      </c>
      <c r="F174" s="62"/>
      <c r="G174" s="16">
        <f t="shared" si="14"/>
        <v>0</v>
      </c>
      <c r="H174" s="68">
        <f t="shared" si="17"/>
        <v>0</v>
      </c>
      <c r="I174" s="16"/>
      <c r="J174" s="68">
        <f t="shared" si="16"/>
        <v>0</v>
      </c>
      <c r="K174" s="16"/>
      <c r="L174" s="16">
        <f t="shared" si="15"/>
        <v>0</v>
      </c>
      <c r="N174"/>
      <c r="O174"/>
      <c r="P174"/>
    </row>
    <row r="175" spans="1:16">
      <c r="A175" s="60"/>
      <c r="B175" s="61"/>
      <c r="C175" s="61" t="s">
        <v>155</v>
      </c>
      <c r="D175" s="59">
        <v>5</v>
      </c>
      <c r="E175" s="12">
        <v>5.8</v>
      </c>
      <c r="F175" s="62"/>
      <c r="G175" s="16">
        <f t="shared" si="14"/>
        <v>0</v>
      </c>
      <c r="H175" s="68">
        <f t="shared" si="17"/>
        <v>0</v>
      </c>
      <c r="I175" s="16"/>
      <c r="J175" s="68">
        <f t="shared" si="16"/>
        <v>0</v>
      </c>
      <c r="K175" s="16"/>
      <c r="L175" s="16">
        <f t="shared" si="15"/>
        <v>0</v>
      </c>
      <c r="N175"/>
      <c r="O175"/>
      <c r="P175"/>
    </row>
    <row r="176" spans="1:16">
      <c r="A176" s="60"/>
      <c r="B176" s="61"/>
      <c r="C176" s="61" t="s">
        <v>155</v>
      </c>
      <c r="D176" s="59">
        <v>30</v>
      </c>
      <c r="E176" s="12">
        <v>5.8</v>
      </c>
      <c r="F176" s="62"/>
      <c r="G176" s="16">
        <f t="shared" si="14"/>
        <v>0</v>
      </c>
      <c r="H176" s="68">
        <f t="shared" si="17"/>
        <v>0</v>
      </c>
      <c r="I176" s="16"/>
      <c r="J176" s="68">
        <f t="shared" si="16"/>
        <v>0</v>
      </c>
      <c r="K176" s="16"/>
      <c r="L176" s="16">
        <f t="shared" si="15"/>
        <v>0</v>
      </c>
      <c r="N176"/>
      <c r="O176"/>
      <c r="P176"/>
    </row>
    <row r="177" spans="1:16">
      <c r="A177" s="60"/>
      <c r="B177" s="61"/>
      <c r="C177" s="61" t="s">
        <v>156</v>
      </c>
      <c r="D177" s="59">
        <v>0.5</v>
      </c>
      <c r="E177" s="12">
        <v>5.5</v>
      </c>
      <c r="F177" s="62"/>
      <c r="G177" s="16">
        <f t="shared" si="14"/>
        <v>0</v>
      </c>
      <c r="H177" s="68">
        <f t="shared" si="17"/>
        <v>0</v>
      </c>
      <c r="I177" s="16"/>
      <c r="J177" s="68">
        <f t="shared" si="16"/>
        <v>0</v>
      </c>
      <c r="K177" s="16"/>
      <c r="L177" s="16">
        <f t="shared" si="15"/>
        <v>0</v>
      </c>
      <c r="N177"/>
      <c r="O177"/>
      <c r="P177"/>
    </row>
    <row r="178" spans="1:16">
      <c r="A178" s="60"/>
      <c r="B178" s="61"/>
      <c r="C178" s="61" t="s">
        <v>156</v>
      </c>
      <c r="D178" s="59">
        <v>1</v>
      </c>
      <c r="E178" s="12">
        <v>5.5</v>
      </c>
      <c r="F178" s="62"/>
      <c r="G178" s="16">
        <f t="shared" si="14"/>
        <v>0</v>
      </c>
      <c r="H178" s="68">
        <f t="shared" si="17"/>
        <v>0</v>
      </c>
      <c r="I178" s="16"/>
      <c r="J178" s="68">
        <f t="shared" si="16"/>
        <v>0</v>
      </c>
      <c r="K178" s="16"/>
      <c r="L178" s="16">
        <f t="shared" si="15"/>
        <v>0</v>
      </c>
      <c r="N178"/>
      <c r="O178"/>
      <c r="P178"/>
    </row>
    <row r="179" spans="1:16">
      <c r="A179" s="60"/>
      <c r="B179" s="61"/>
      <c r="C179" s="61" t="s">
        <v>156</v>
      </c>
      <c r="D179" s="59">
        <v>30</v>
      </c>
      <c r="E179" s="12">
        <v>5.5</v>
      </c>
      <c r="F179" s="62"/>
      <c r="G179" s="16">
        <f t="shared" si="14"/>
        <v>0</v>
      </c>
      <c r="H179" s="68">
        <f t="shared" si="17"/>
        <v>0</v>
      </c>
      <c r="I179" s="16"/>
      <c r="J179" s="68">
        <f t="shared" si="16"/>
        <v>0</v>
      </c>
      <c r="K179" s="16"/>
      <c r="L179" s="16">
        <f t="shared" si="15"/>
        <v>0</v>
      </c>
      <c r="N179"/>
      <c r="O179"/>
      <c r="P179"/>
    </row>
    <row r="180" spans="1:16">
      <c r="A180" s="60"/>
      <c r="B180" s="61"/>
      <c r="C180" s="61" t="s">
        <v>157</v>
      </c>
      <c r="D180" s="59">
        <v>0.33</v>
      </c>
      <c r="E180" s="12">
        <v>4.5</v>
      </c>
      <c r="F180" s="62"/>
      <c r="G180" s="16">
        <f t="shared" si="14"/>
        <v>0</v>
      </c>
      <c r="H180" s="68">
        <f t="shared" si="17"/>
        <v>0</v>
      </c>
      <c r="I180" s="16"/>
      <c r="J180" s="68">
        <f t="shared" si="16"/>
        <v>0</v>
      </c>
      <c r="K180" s="16"/>
      <c r="L180" s="16">
        <f t="shared" si="15"/>
        <v>0</v>
      </c>
      <c r="N180"/>
      <c r="O180"/>
      <c r="P180"/>
    </row>
    <row r="181" spans="1:16">
      <c r="A181" s="60"/>
      <c r="B181" s="61"/>
      <c r="C181" s="61" t="s">
        <v>157</v>
      </c>
      <c r="D181" s="59">
        <v>0.75</v>
      </c>
      <c r="E181" s="12">
        <v>4.5</v>
      </c>
      <c r="F181" s="62"/>
      <c r="G181" s="16">
        <f t="shared" si="14"/>
        <v>0</v>
      </c>
      <c r="H181" s="68">
        <f t="shared" si="17"/>
        <v>0</v>
      </c>
      <c r="I181" s="16"/>
      <c r="J181" s="68">
        <f t="shared" si="16"/>
        <v>0</v>
      </c>
      <c r="K181" s="16"/>
      <c r="L181" s="16">
        <f t="shared" si="15"/>
        <v>0</v>
      </c>
      <c r="N181"/>
      <c r="O181"/>
      <c r="P181"/>
    </row>
    <row r="182" spans="1:16">
      <c r="A182" s="60"/>
      <c r="B182" s="61"/>
      <c r="C182" s="61" t="s">
        <v>157</v>
      </c>
      <c r="D182" s="59">
        <v>50</v>
      </c>
      <c r="E182" s="12">
        <v>4.5</v>
      </c>
      <c r="F182" s="62"/>
      <c r="G182" s="16">
        <f t="shared" si="14"/>
        <v>0</v>
      </c>
      <c r="H182" s="68">
        <f t="shared" si="17"/>
        <v>0</v>
      </c>
      <c r="I182" s="16"/>
      <c r="J182" s="68">
        <f t="shared" si="16"/>
        <v>0</v>
      </c>
      <c r="K182" s="16"/>
      <c r="L182" s="16">
        <f t="shared" si="15"/>
        <v>0</v>
      </c>
      <c r="N182"/>
      <c r="O182"/>
      <c r="P182"/>
    </row>
    <row r="183" spans="1:16">
      <c r="A183" s="60"/>
      <c r="B183" s="61"/>
      <c r="C183" s="61" t="s">
        <v>158</v>
      </c>
      <c r="D183" s="59">
        <v>0.33</v>
      </c>
      <c r="E183" s="12">
        <v>6</v>
      </c>
      <c r="F183" s="62"/>
      <c r="G183" s="16">
        <f t="shared" si="14"/>
        <v>0</v>
      </c>
      <c r="H183" s="68">
        <f t="shared" si="17"/>
        <v>0</v>
      </c>
      <c r="I183" s="16"/>
      <c r="J183" s="68">
        <f t="shared" si="16"/>
        <v>0</v>
      </c>
      <c r="K183" s="16"/>
      <c r="L183" s="16">
        <f t="shared" si="15"/>
        <v>0</v>
      </c>
      <c r="N183"/>
      <c r="O183"/>
      <c r="P183"/>
    </row>
    <row r="184" spans="1:16">
      <c r="A184" s="60"/>
      <c r="B184" s="61"/>
      <c r="C184" s="61" t="s">
        <v>158</v>
      </c>
      <c r="D184" s="59">
        <v>30</v>
      </c>
      <c r="E184" s="12">
        <v>6</v>
      </c>
      <c r="F184" s="62"/>
      <c r="G184" s="16">
        <f t="shared" si="14"/>
        <v>0</v>
      </c>
      <c r="H184" s="68">
        <f t="shared" si="17"/>
        <v>0</v>
      </c>
      <c r="I184" s="16"/>
      <c r="J184" s="68">
        <f t="shared" si="16"/>
        <v>0</v>
      </c>
      <c r="K184" s="16"/>
      <c r="L184" s="16">
        <f t="shared" si="15"/>
        <v>0</v>
      </c>
      <c r="N184"/>
      <c r="O184"/>
      <c r="P184"/>
    </row>
    <row r="185" spans="1:16">
      <c r="A185" s="60"/>
      <c r="B185" s="61"/>
      <c r="C185" s="61" t="s">
        <v>159</v>
      </c>
      <c r="D185" s="59">
        <v>1</v>
      </c>
      <c r="E185" s="12">
        <v>5.8</v>
      </c>
      <c r="F185" s="62"/>
      <c r="G185" s="16">
        <f t="shared" si="14"/>
        <v>0</v>
      </c>
      <c r="H185" s="68">
        <f t="shared" si="17"/>
        <v>0</v>
      </c>
      <c r="I185" s="16"/>
      <c r="J185" s="68">
        <f t="shared" si="16"/>
        <v>0</v>
      </c>
      <c r="K185" s="16"/>
      <c r="L185" s="16">
        <f t="shared" si="15"/>
        <v>0</v>
      </c>
      <c r="N185"/>
      <c r="O185"/>
      <c r="P185"/>
    </row>
    <row r="186" spans="1:16">
      <c r="A186" s="60"/>
      <c r="B186" s="61"/>
      <c r="C186" s="61" t="s">
        <v>159</v>
      </c>
      <c r="D186" s="59">
        <v>20</v>
      </c>
      <c r="E186" s="12">
        <v>5.8</v>
      </c>
      <c r="F186" s="62"/>
      <c r="G186" s="16">
        <f t="shared" si="14"/>
        <v>0</v>
      </c>
      <c r="H186" s="68">
        <f t="shared" si="17"/>
        <v>0</v>
      </c>
      <c r="I186" s="16"/>
      <c r="J186" s="68">
        <f t="shared" si="16"/>
        <v>0</v>
      </c>
      <c r="K186" s="16"/>
      <c r="L186" s="16">
        <f t="shared" si="15"/>
        <v>0</v>
      </c>
      <c r="N186"/>
      <c r="O186"/>
      <c r="P186"/>
    </row>
    <row r="187" spans="1:16">
      <c r="A187" s="60"/>
      <c r="B187" s="61"/>
      <c r="C187" s="61" t="s">
        <v>160</v>
      </c>
      <c r="D187" s="59">
        <v>0.5</v>
      </c>
      <c r="E187" s="12">
        <v>4</v>
      </c>
      <c r="F187" s="62"/>
      <c r="G187" s="16">
        <f t="shared" si="14"/>
        <v>0</v>
      </c>
      <c r="H187" s="68">
        <f t="shared" si="17"/>
        <v>0</v>
      </c>
      <c r="I187" s="16"/>
      <c r="J187" s="68">
        <f t="shared" si="16"/>
        <v>0</v>
      </c>
      <c r="K187" s="16"/>
      <c r="L187" s="16">
        <f t="shared" si="15"/>
        <v>0</v>
      </c>
      <c r="N187"/>
      <c r="O187"/>
      <c r="P187"/>
    </row>
    <row r="188" spans="1:16">
      <c r="A188" s="60"/>
      <c r="B188" s="61"/>
      <c r="C188" s="61" t="s">
        <v>161</v>
      </c>
      <c r="D188" s="59">
        <v>0.5</v>
      </c>
      <c r="E188" s="12">
        <v>5</v>
      </c>
      <c r="F188" s="62"/>
      <c r="G188" s="16">
        <f t="shared" si="14"/>
        <v>0</v>
      </c>
      <c r="H188" s="68">
        <f t="shared" si="17"/>
        <v>0</v>
      </c>
      <c r="I188" s="16"/>
      <c r="J188" s="68">
        <f t="shared" si="16"/>
        <v>0</v>
      </c>
      <c r="K188" s="16"/>
      <c r="L188" s="16">
        <f t="shared" si="15"/>
        <v>0</v>
      </c>
      <c r="N188"/>
      <c r="O188"/>
      <c r="P188"/>
    </row>
    <row r="189" spans="1:16">
      <c r="A189" s="60"/>
      <c r="B189" s="61"/>
      <c r="C189" s="61" t="s">
        <v>161</v>
      </c>
      <c r="D189" s="59">
        <v>30</v>
      </c>
      <c r="E189" s="12">
        <v>5</v>
      </c>
      <c r="F189" s="62"/>
      <c r="G189" s="16">
        <f t="shared" si="14"/>
        <v>0</v>
      </c>
      <c r="H189" s="68">
        <f t="shared" si="17"/>
        <v>0</v>
      </c>
      <c r="I189" s="16"/>
      <c r="J189" s="68">
        <f t="shared" si="16"/>
        <v>0</v>
      </c>
      <c r="K189" s="16"/>
      <c r="L189" s="16">
        <f t="shared" si="15"/>
        <v>0</v>
      </c>
      <c r="N189"/>
      <c r="O189"/>
      <c r="P189"/>
    </row>
    <row r="190" spans="1:16">
      <c r="A190" s="60"/>
      <c r="B190" s="61"/>
      <c r="C190" s="63" t="s">
        <v>341</v>
      </c>
      <c r="D190" s="59">
        <v>1</v>
      </c>
      <c r="E190" s="12">
        <v>5.3</v>
      </c>
      <c r="F190" s="62"/>
      <c r="G190" s="16">
        <f t="shared" si="14"/>
        <v>0</v>
      </c>
      <c r="H190" s="68">
        <f t="shared" si="17"/>
        <v>0</v>
      </c>
      <c r="I190" s="16"/>
      <c r="J190" s="68">
        <f t="shared" si="16"/>
        <v>0</v>
      </c>
      <c r="K190" s="16"/>
      <c r="L190" s="16">
        <f t="shared" si="15"/>
        <v>0</v>
      </c>
      <c r="N190"/>
      <c r="O190"/>
      <c r="P190"/>
    </row>
    <row r="191" spans="1:16">
      <c r="A191" s="60"/>
      <c r="B191" s="61"/>
      <c r="C191" s="61" t="s">
        <v>162</v>
      </c>
      <c r="D191" s="59">
        <v>0.5</v>
      </c>
      <c r="E191" s="12">
        <v>5</v>
      </c>
      <c r="F191" s="62"/>
      <c r="G191" s="16">
        <f t="shared" si="14"/>
        <v>0</v>
      </c>
      <c r="H191" s="68">
        <f t="shared" si="17"/>
        <v>0</v>
      </c>
      <c r="I191" s="16"/>
      <c r="J191" s="68">
        <f t="shared" si="16"/>
        <v>0</v>
      </c>
      <c r="K191" s="16"/>
      <c r="L191" s="16">
        <f t="shared" si="15"/>
        <v>0</v>
      </c>
      <c r="N191"/>
      <c r="O191"/>
      <c r="P191"/>
    </row>
    <row r="192" spans="1:16">
      <c r="A192" s="60"/>
      <c r="B192" s="61"/>
      <c r="C192" s="61" t="s">
        <v>163</v>
      </c>
      <c r="D192" s="59">
        <v>0.5</v>
      </c>
      <c r="E192" s="12">
        <v>4.7</v>
      </c>
      <c r="F192" s="62"/>
      <c r="G192" s="16">
        <f t="shared" si="14"/>
        <v>0</v>
      </c>
      <c r="H192" s="68">
        <f t="shared" si="17"/>
        <v>0</v>
      </c>
      <c r="I192" s="16"/>
      <c r="J192" s="68">
        <f t="shared" si="16"/>
        <v>0</v>
      </c>
      <c r="K192" s="16"/>
      <c r="L192" s="16">
        <f t="shared" si="15"/>
        <v>0</v>
      </c>
      <c r="N192"/>
      <c r="O192"/>
      <c r="P192"/>
    </row>
    <row r="193" spans="1:16">
      <c r="A193" s="60"/>
      <c r="B193" s="61"/>
      <c r="C193" s="61" t="s">
        <v>163</v>
      </c>
      <c r="D193" s="59">
        <v>0.5</v>
      </c>
      <c r="E193" s="12">
        <v>5.4</v>
      </c>
      <c r="F193" s="62"/>
      <c r="G193" s="16">
        <f t="shared" si="14"/>
        <v>0</v>
      </c>
      <c r="H193" s="68">
        <f t="shared" si="17"/>
        <v>0</v>
      </c>
      <c r="I193" s="16"/>
      <c r="J193" s="68">
        <f t="shared" si="16"/>
        <v>0</v>
      </c>
      <c r="K193" s="16"/>
      <c r="L193" s="16">
        <f t="shared" si="15"/>
        <v>0</v>
      </c>
      <c r="N193"/>
      <c r="O193"/>
      <c r="P193"/>
    </row>
    <row r="194" spans="1:16">
      <c r="A194" s="60"/>
      <c r="B194" s="61"/>
      <c r="C194" s="61" t="s">
        <v>163</v>
      </c>
      <c r="D194" s="59">
        <v>0.5</v>
      </c>
      <c r="E194" s="12">
        <v>5.5</v>
      </c>
      <c r="F194" s="62"/>
      <c r="G194" s="16">
        <f t="shared" si="14"/>
        <v>0</v>
      </c>
      <c r="H194" s="68">
        <f t="shared" si="17"/>
        <v>0</v>
      </c>
      <c r="I194" s="16"/>
      <c r="J194" s="68">
        <f t="shared" si="16"/>
        <v>0</v>
      </c>
      <c r="K194" s="16"/>
      <c r="L194" s="16">
        <f t="shared" si="15"/>
        <v>0</v>
      </c>
      <c r="N194"/>
      <c r="O194"/>
      <c r="P194"/>
    </row>
    <row r="195" spans="1:16">
      <c r="A195" s="60"/>
      <c r="B195" s="61"/>
      <c r="C195" s="61" t="s">
        <v>163</v>
      </c>
      <c r="D195" s="59">
        <v>1</v>
      </c>
      <c r="E195" s="12">
        <v>4.7</v>
      </c>
      <c r="F195" s="62"/>
      <c r="G195" s="16">
        <f t="shared" si="14"/>
        <v>0</v>
      </c>
      <c r="H195" s="68">
        <f t="shared" si="17"/>
        <v>0</v>
      </c>
      <c r="I195" s="16"/>
      <c r="J195" s="68">
        <f t="shared" si="16"/>
        <v>0</v>
      </c>
      <c r="K195" s="16"/>
      <c r="L195" s="16">
        <f t="shared" si="15"/>
        <v>0</v>
      </c>
      <c r="N195"/>
      <c r="O195"/>
      <c r="P195"/>
    </row>
    <row r="196" spans="1:16">
      <c r="A196" s="60"/>
      <c r="B196" s="61"/>
      <c r="C196" s="61" t="s">
        <v>163</v>
      </c>
      <c r="D196" s="59">
        <v>1</v>
      </c>
      <c r="E196" s="12">
        <v>5.4</v>
      </c>
      <c r="F196" s="62"/>
      <c r="G196" s="16">
        <f t="shared" si="14"/>
        <v>0</v>
      </c>
      <c r="H196" s="68">
        <f t="shared" si="17"/>
        <v>0</v>
      </c>
      <c r="I196" s="16"/>
      <c r="J196" s="68">
        <f t="shared" si="16"/>
        <v>0</v>
      </c>
      <c r="K196" s="16"/>
      <c r="L196" s="16">
        <f t="shared" si="15"/>
        <v>0</v>
      </c>
      <c r="N196"/>
      <c r="O196"/>
      <c r="P196"/>
    </row>
    <row r="197" spans="1:16">
      <c r="A197" s="60"/>
      <c r="B197" s="61"/>
      <c r="C197" s="61" t="s">
        <v>163</v>
      </c>
      <c r="D197" s="59">
        <v>20</v>
      </c>
      <c r="E197" s="12">
        <v>4.7</v>
      </c>
      <c r="F197" s="62"/>
      <c r="G197" s="16">
        <f t="shared" si="14"/>
        <v>0</v>
      </c>
      <c r="H197" s="68">
        <f t="shared" si="17"/>
        <v>0</v>
      </c>
      <c r="I197" s="16"/>
      <c r="J197" s="68">
        <f t="shared" si="16"/>
        <v>0</v>
      </c>
      <c r="K197" s="16"/>
      <c r="L197" s="16">
        <f t="shared" si="15"/>
        <v>0</v>
      </c>
      <c r="N197"/>
      <c r="O197"/>
      <c r="P197"/>
    </row>
    <row r="198" spans="1:16">
      <c r="A198" s="60"/>
      <c r="B198" s="61"/>
      <c r="C198" s="61" t="s">
        <v>163</v>
      </c>
      <c r="D198" s="59">
        <v>20</v>
      </c>
      <c r="E198" s="12">
        <v>5.4</v>
      </c>
      <c r="F198" s="62"/>
      <c r="G198" s="16">
        <f t="shared" si="14"/>
        <v>0</v>
      </c>
      <c r="H198" s="68">
        <f t="shared" si="17"/>
        <v>0</v>
      </c>
      <c r="I198" s="16"/>
      <c r="J198" s="68">
        <f t="shared" si="16"/>
        <v>0</v>
      </c>
      <c r="K198" s="16"/>
      <c r="L198" s="16">
        <f t="shared" si="15"/>
        <v>0</v>
      </c>
      <c r="N198"/>
      <c r="O198"/>
      <c r="P198"/>
    </row>
    <row r="199" spans="1:16">
      <c r="A199" s="60"/>
      <c r="B199" s="61"/>
      <c r="C199" s="61" t="s">
        <v>163</v>
      </c>
      <c r="D199" s="59">
        <v>30</v>
      </c>
      <c r="E199" s="12">
        <v>4.7</v>
      </c>
      <c r="F199" s="62"/>
      <c r="G199" s="16">
        <f t="shared" si="14"/>
        <v>0</v>
      </c>
      <c r="H199" s="68">
        <f t="shared" si="17"/>
        <v>0</v>
      </c>
      <c r="I199" s="16"/>
      <c r="J199" s="68">
        <f t="shared" si="16"/>
        <v>0</v>
      </c>
      <c r="K199" s="16"/>
      <c r="L199" s="16">
        <f t="shared" si="15"/>
        <v>0</v>
      </c>
      <c r="N199"/>
      <c r="O199"/>
      <c r="P199"/>
    </row>
    <row r="200" spans="1:16">
      <c r="A200" s="60"/>
      <c r="B200" s="61"/>
      <c r="C200" s="61" t="s">
        <v>163</v>
      </c>
      <c r="D200" s="59">
        <v>30</v>
      </c>
      <c r="E200" s="12">
        <v>5.4</v>
      </c>
      <c r="F200" s="62"/>
      <c r="G200" s="16">
        <f t="shared" si="14"/>
        <v>0</v>
      </c>
      <c r="H200" s="68">
        <f t="shared" si="17"/>
        <v>0</v>
      </c>
      <c r="I200" s="16"/>
      <c r="J200" s="68">
        <f t="shared" si="16"/>
        <v>0</v>
      </c>
      <c r="K200" s="16"/>
      <c r="L200" s="16">
        <f t="shared" si="15"/>
        <v>0</v>
      </c>
      <c r="N200"/>
      <c r="O200"/>
      <c r="P200"/>
    </row>
    <row r="201" spans="1:16">
      <c r="A201" s="60"/>
      <c r="B201" s="61"/>
      <c r="C201" s="61" t="s">
        <v>163</v>
      </c>
      <c r="D201" s="59">
        <v>50</v>
      </c>
      <c r="E201" s="12">
        <v>5.5</v>
      </c>
      <c r="F201" s="62"/>
      <c r="G201" s="16">
        <f t="shared" si="14"/>
        <v>0</v>
      </c>
      <c r="H201" s="68">
        <f t="shared" si="17"/>
        <v>0</v>
      </c>
      <c r="I201" s="16"/>
      <c r="J201" s="68">
        <f t="shared" si="16"/>
        <v>0</v>
      </c>
      <c r="K201" s="16"/>
      <c r="L201" s="16">
        <f t="shared" si="15"/>
        <v>0</v>
      </c>
      <c r="N201"/>
      <c r="O201"/>
      <c r="P201"/>
    </row>
    <row r="202" spans="1:16">
      <c r="A202" s="60"/>
      <c r="B202" s="61"/>
      <c r="C202" s="61" t="s">
        <v>164</v>
      </c>
      <c r="D202" s="59">
        <v>30</v>
      </c>
      <c r="E202" s="12">
        <v>5.8</v>
      </c>
      <c r="F202" s="62"/>
      <c r="G202" s="16">
        <f t="shared" si="14"/>
        <v>0</v>
      </c>
      <c r="H202" s="68">
        <f t="shared" si="17"/>
        <v>0</v>
      </c>
      <c r="I202" s="16"/>
      <c r="J202" s="68">
        <f t="shared" si="16"/>
        <v>0</v>
      </c>
      <c r="K202" s="16"/>
      <c r="L202" s="16">
        <f t="shared" si="15"/>
        <v>0</v>
      </c>
      <c r="N202"/>
      <c r="O202"/>
      <c r="P202"/>
    </row>
    <row r="203" spans="1:16">
      <c r="A203" s="60"/>
      <c r="B203" s="61"/>
      <c r="C203" s="61" t="s">
        <v>165</v>
      </c>
      <c r="D203" s="59">
        <v>0.5</v>
      </c>
      <c r="E203" s="12">
        <v>5</v>
      </c>
      <c r="F203" s="62"/>
      <c r="G203" s="16">
        <f t="shared" si="14"/>
        <v>0</v>
      </c>
      <c r="H203" s="68">
        <f t="shared" si="17"/>
        <v>0</v>
      </c>
      <c r="I203" s="16"/>
      <c r="J203" s="68">
        <f t="shared" si="16"/>
        <v>0</v>
      </c>
      <c r="K203" s="16"/>
      <c r="L203" s="16">
        <f t="shared" si="15"/>
        <v>0</v>
      </c>
      <c r="N203"/>
      <c r="O203"/>
      <c r="P203"/>
    </row>
    <row r="204" spans="1:16">
      <c r="A204" s="60"/>
      <c r="B204" s="61"/>
      <c r="C204" s="61" t="s">
        <v>165</v>
      </c>
      <c r="D204" s="59">
        <v>1.5</v>
      </c>
      <c r="E204" s="12">
        <v>5</v>
      </c>
      <c r="F204" s="62"/>
      <c r="G204" s="16">
        <f t="shared" si="14"/>
        <v>0</v>
      </c>
      <c r="H204" s="68">
        <f t="shared" si="17"/>
        <v>0</v>
      </c>
      <c r="I204" s="16"/>
      <c r="J204" s="68">
        <f t="shared" si="16"/>
        <v>0</v>
      </c>
      <c r="K204" s="16"/>
      <c r="L204" s="16">
        <f t="shared" si="15"/>
        <v>0</v>
      </c>
      <c r="N204"/>
      <c r="O204"/>
      <c r="P204"/>
    </row>
    <row r="205" spans="1:16">
      <c r="A205" s="60"/>
      <c r="B205" s="61"/>
      <c r="C205" s="61" t="s">
        <v>165</v>
      </c>
      <c r="D205" s="59">
        <v>30</v>
      </c>
      <c r="E205" s="12">
        <v>5</v>
      </c>
      <c r="F205" s="62"/>
      <c r="G205" s="16">
        <f t="shared" si="14"/>
        <v>0</v>
      </c>
      <c r="H205" s="68">
        <f t="shared" si="17"/>
        <v>0</v>
      </c>
      <c r="I205" s="16"/>
      <c r="J205" s="68">
        <f t="shared" si="16"/>
        <v>0</v>
      </c>
      <c r="K205" s="16"/>
      <c r="L205" s="16">
        <f t="shared" si="15"/>
        <v>0</v>
      </c>
      <c r="N205"/>
      <c r="O205"/>
      <c r="P205"/>
    </row>
    <row r="206" spans="1:16">
      <c r="A206" s="60"/>
      <c r="B206" s="61"/>
      <c r="C206" s="63" t="s">
        <v>342</v>
      </c>
      <c r="D206" s="59">
        <v>2</v>
      </c>
      <c r="E206" s="12">
        <v>5.3</v>
      </c>
      <c r="F206" s="62"/>
      <c r="G206" s="16">
        <f t="shared" si="14"/>
        <v>0</v>
      </c>
      <c r="H206" s="68">
        <f t="shared" si="17"/>
        <v>0</v>
      </c>
      <c r="I206" s="16"/>
      <c r="J206" s="68">
        <f t="shared" si="16"/>
        <v>0</v>
      </c>
      <c r="K206" s="16"/>
      <c r="L206" s="16">
        <f t="shared" si="15"/>
        <v>0</v>
      </c>
      <c r="N206"/>
      <c r="O206"/>
      <c r="P206"/>
    </row>
    <row r="207" spans="1:16">
      <c r="A207" s="60"/>
      <c r="B207" s="61"/>
      <c r="C207" s="61" t="s">
        <v>166</v>
      </c>
      <c r="D207" s="59">
        <v>0.33</v>
      </c>
      <c r="E207" s="12">
        <v>5.2</v>
      </c>
      <c r="F207" s="62"/>
      <c r="G207" s="16">
        <f t="shared" si="14"/>
        <v>0</v>
      </c>
      <c r="H207" s="68">
        <f t="shared" si="17"/>
        <v>0</v>
      </c>
      <c r="I207" s="16"/>
      <c r="J207" s="68">
        <f t="shared" si="16"/>
        <v>0</v>
      </c>
      <c r="K207" s="16"/>
      <c r="L207" s="16">
        <f t="shared" si="15"/>
        <v>0</v>
      </c>
      <c r="N207"/>
      <c r="O207"/>
      <c r="P207"/>
    </row>
    <row r="208" spans="1:16">
      <c r="A208" s="60"/>
      <c r="B208" s="61"/>
      <c r="C208" s="61" t="s">
        <v>166</v>
      </c>
      <c r="D208" s="59">
        <v>0.5</v>
      </c>
      <c r="E208" s="12">
        <v>5.2</v>
      </c>
      <c r="F208" s="62"/>
      <c r="G208" s="16">
        <f t="shared" si="14"/>
        <v>0</v>
      </c>
      <c r="H208" s="68">
        <f t="shared" si="17"/>
        <v>0</v>
      </c>
      <c r="I208" s="16"/>
      <c r="J208" s="68">
        <f t="shared" si="16"/>
        <v>0</v>
      </c>
      <c r="K208" s="16"/>
      <c r="L208" s="16">
        <f t="shared" si="15"/>
        <v>0</v>
      </c>
      <c r="N208"/>
      <c r="O208"/>
      <c r="P208"/>
    </row>
    <row r="209" spans="1:16">
      <c r="A209" s="60"/>
      <c r="B209" s="61"/>
      <c r="C209" s="61" t="s">
        <v>166</v>
      </c>
      <c r="D209" s="59">
        <v>1</v>
      </c>
      <c r="E209" s="12">
        <v>5.2</v>
      </c>
      <c r="F209" s="62"/>
      <c r="G209" s="16">
        <f t="shared" si="14"/>
        <v>0</v>
      </c>
      <c r="H209" s="68">
        <f t="shared" si="17"/>
        <v>0</v>
      </c>
      <c r="I209" s="16"/>
      <c r="J209" s="68">
        <f t="shared" si="16"/>
        <v>0</v>
      </c>
      <c r="K209" s="16"/>
      <c r="L209" s="16">
        <f t="shared" si="15"/>
        <v>0</v>
      </c>
      <c r="N209"/>
      <c r="O209"/>
      <c r="P209"/>
    </row>
    <row r="210" spans="1:16">
      <c r="A210" s="60"/>
      <c r="B210" s="61"/>
      <c r="C210" s="61" t="s">
        <v>166</v>
      </c>
      <c r="D210" s="59">
        <v>2</v>
      </c>
      <c r="E210" s="12">
        <v>5.3</v>
      </c>
      <c r="F210" s="62"/>
      <c r="G210" s="16">
        <f t="shared" si="14"/>
        <v>0</v>
      </c>
      <c r="H210" s="68">
        <f t="shared" si="17"/>
        <v>0</v>
      </c>
      <c r="I210" s="16"/>
      <c r="J210" s="68">
        <f t="shared" si="16"/>
        <v>0</v>
      </c>
      <c r="K210" s="16"/>
      <c r="L210" s="16">
        <f t="shared" si="15"/>
        <v>0</v>
      </c>
      <c r="N210"/>
      <c r="O210"/>
      <c r="P210"/>
    </row>
    <row r="211" spans="1:16">
      <c r="A211" s="60"/>
      <c r="B211" s="61"/>
      <c r="C211" s="61" t="s">
        <v>166</v>
      </c>
      <c r="D211" s="59">
        <v>30</v>
      </c>
      <c r="E211" s="12">
        <v>5.2</v>
      </c>
      <c r="F211" s="62"/>
      <c r="G211" s="16">
        <f t="shared" si="14"/>
        <v>0</v>
      </c>
      <c r="H211" s="68">
        <f t="shared" si="17"/>
        <v>0</v>
      </c>
      <c r="I211" s="16"/>
      <c r="J211" s="68">
        <f t="shared" si="16"/>
        <v>0</v>
      </c>
      <c r="K211" s="16"/>
      <c r="L211" s="16">
        <f t="shared" si="15"/>
        <v>0</v>
      </c>
      <c r="N211"/>
      <c r="O211"/>
      <c r="P211"/>
    </row>
    <row r="212" spans="1:16">
      <c r="A212" s="60"/>
      <c r="B212" s="61"/>
      <c r="C212" s="61" t="s">
        <v>167</v>
      </c>
      <c r="D212" s="59">
        <v>0.33</v>
      </c>
      <c r="E212" s="12">
        <v>6.6</v>
      </c>
      <c r="F212" s="62"/>
      <c r="G212" s="16">
        <f t="shared" ref="G212:G275" si="18">ROUND(D212*F212,2)</f>
        <v>0</v>
      </c>
      <c r="H212" s="68">
        <f t="shared" si="17"/>
        <v>0</v>
      </c>
      <c r="I212" s="16"/>
      <c r="J212" s="68">
        <f t="shared" si="16"/>
        <v>0</v>
      </c>
      <c r="K212" s="16"/>
      <c r="L212" s="16">
        <f t="shared" ref="L212:L275" si="19">ROUND((J212+K212)-(H212+I212),2)</f>
        <v>0</v>
      </c>
      <c r="N212"/>
      <c r="O212"/>
      <c r="P212"/>
    </row>
    <row r="213" spans="1:16">
      <c r="A213" s="60"/>
      <c r="B213" s="61"/>
      <c r="C213" s="61" t="s">
        <v>167</v>
      </c>
      <c r="D213" s="59">
        <v>0.75</v>
      </c>
      <c r="E213" s="12">
        <v>6.6</v>
      </c>
      <c r="F213" s="62"/>
      <c r="G213" s="16">
        <f t="shared" si="18"/>
        <v>0</v>
      </c>
      <c r="H213" s="68">
        <f t="shared" si="17"/>
        <v>0</v>
      </c>
      <c r="I213" s="16"/>
      <c r="J213" s="68">
        <f t="shared" si="16"/>
        <v>0</v>
      </c>
      <c r="K213" s="16"/>
      <c r="L213" s="16">
        <f t="shared" si="19"/>
        <v>0</v>
      </c>
      <c r="N213"/>
      <c r="O213"/>
      <c r="P213"/>
    </row>
    <row r="214" spans="1:16">
      <c r="A214" s="60"/>
      <c r="B214" s="61"/>
      <c r="C214" s="61" t="s">
        <v>167</v>
      </c>
      <c r="D214" s="59">
        <v>30</v>
      </c>
      <c r="E214" s="12">
        <v>6.6</v>
      </c>
      <c r="F214" s="62"/>
      <c r="G214" s="16">
        <f t="shared" si="18"/>
        <v>0</v>
      </c>
      <c r="H214" s="68">
        <f t="shared" si="17"/>
        <v>0</v>
      </c>
      <c r="I214" s="16"/>
      <c r="J214" s="68">
        <f t="shared" si="16"/>
        <v>0</v>
      </c>
      <c r="K214" s="16"/>
      <c r="L214" s="16">
        <f t="shared" si="19"/>
        <v>0</v>
      </c>
      <c r="N214"/>
      <c r="O214"/>
      <c r="P214"/>
    </row>
    <row r="215" spans="1:16">
      <c r="A215" s="60"/>
      <c r="B215" s="61"/>
      <c r="C215" s="61" t="s">
        <v>167</v>
      </c>
      <c r="D215" s="59">
        <v>50</v>
      </c>
      <c r="E215" s="12">
        <v>6.6</v>
      </c>
      <c r="F215" s="62"/>
      <c r="G215" s="16">
        <f t="shared" si="18"/>
        <v>0</v>
      </c>
      <c r="H215" s="68">
        <f t="shared" si="17"/>
        <v>0</v>
      </c>
      <c r="I215" s="16"/>
      <c r="J215" s="68">
        <f t="shared" si="16"/>
        <v>0</v>
      </c>
      <c r="K215" s="16"/>
      <c r="L215" s="16">
        <f t="shared" si="19"/>
        <v>0</v>
      </c>
      <c r="N215"/>
      <c r="O215"/>
      <c r="P215"/>
    </row>
    <row r="216" spans="1:16">
      <c r="A216" s="60"/>
      <c r="B216" s="61"/>
      <c r="C216" s="61" t="s">
        <v>168</v>
      </c>
      <c r="D216" s="59">
        <v>0.33</v>
      </c>
      <c r="E216" s="12">
        <v>7</v>
      </c>
      <c r="F216" s="62"/>
      <c r="G216" s="16">
        <f t="shared" si="18"/>
        <v>0</v>
      </c>
      <c r="H216" s="68">
        <f t="shared" si="17"/>
        <v>0</v>
      </c>
      <c r="I216" s="16"/>
      <c r="J216" s="68">
        <f t="shared" si="16"/>
        <v>0</v>
      </c>
      <c r="K216" s="16"/>
      <c r="L216" s="16">
        <f t="shared" si="19"/>
        <v>0</v>
      </c>
      <c r="N216"/>
      <c r="O216"/>
      <c r="P216"/>
    </row>
    <row r="217" spans="1:16">
      <c r="A217" s="60"/>
      <c r="B217" s="61"/>
      <c r="C217" s="61" t="s">
        <v>168</v>
      </c>
      <c r="D217" s="59">
        <v>0.5</v>
      </c>
      <c r="E217" s="12">
        <v>7</v>
      </c>
      <c r="F217" s="62"/>
      <c r="G217" s="16">
        <f t="shared" si="18"/>
        <v>0</v>
      </c>
      <c r="H217" s="68">
        <f t="shared" si="17"/>
        <v>0</v>
      </c>
      <c r="I217" s="16"/>
      <c r="J217" s="68">
        <f t="shared" si="16"/>
        <v>0</v>
      </c>
      <c r="K217" s="16"/>
      <c r="L217" s="16">
        <f t="shared" si="19"/>
        <v>0</v>
      </c>
      <c r="N217"/>
      <c r="O217"/>
      <c r="P217"/>
    </row>
    <row r="218" spans="1:16">
      <c r="A218" s="60"/>
      <c r="B218" s="61"/>
      <c r="C218" s="61" t="s">
        <v>168</v>
      </c>
      <c r="D218" s="59">
        <v>1</v>
      </c>
      <c r="E218" s="12">
        <v>7</v>
      </c>
      <c r="F218" s="62"/>
      <c r="G218" s="16">
        <f t="shared" si="18"/>
        <v>0</v>
      </c>
      <c r="H218" s="68">
        <f t="shared" si="17"/>
        <v>0</v>
      </c>
      <c r="I218" s="16"/>
      <c r="J218" s="68">
        <f t="shared" si="16"/>
        <v>0</v>
      </c>
      <c r="K218" s="16"/>
      <c r="L218" s="16">
        <f t="shared" si="19"/>
        <v>0</v>
      </c>
      <c r="N218"/>
      <c r="O218"/>
      <c r="P218"/>
    </row>
    <row r="219" spans="1:16">
      <c r="A219" s="60"/>
      <c r="B219" s="61"/>
      <c r="C219" s="61" t="s">
        <v>168</v>
      </c>
      <c r="D219" s="59">
        <v>25</v>
      </c>
      <c r="E219" s="12">
        <v>7</v>
      </c>
      <c r="F219" s="62"/>
      <c r="G219" s="16">
        <f t="shared" si="18"/>
        <v>0</v>
      </c>
      <c r="H219" s="68">
        <f t="shared" si="17"/>
        <v>0</v>
      </c>
      <c r="I219" s="16"/>
      <c r="J219" s="68">
        <f t="shared" ref="J219:J282" si="20">ROUND($J$22*G219*E219/100,2)</f>
        <v>0</v>
      </c>
      <c r="K219" s="16"/>
      <c r="L219" s="16">
        <f t="shared" si="19"/>
        <v>0</v>
      </c>
      <c r="N219"/>
      <c r="O219"/>
      <c r="P219"/>
    </row>
    <row r="220" spans="1:16">
      <c r="A220" s="60"/>
      <c r="B220" s="61"/>
      <c r="C220" s="61" t="s">
        <v>168</v>
      </c>
      <c r="D220" s="59">
        <v>28</v>
      </c>
      <c r="E220" s="12">
        <v>7</v>
      </c>
      <c r="F220" s="62"/>
      <c r="G220" s="16">
        <f t="shared" si="18"/>
        <v>0</v>
      </c>
      <c r="H220" s="68">
        <f t="shared" si="17"/>
        <v>0</v>
      </c>
      <c r="I220" s="16"/>
      <c r="J220" s="68">
        <f t="shared" si="20"/>
        <v>0</v>
      </c>
      <c r="K220" s="16"/>
      <c r="L220" s="16">
        <f t="shared" si="19"/>
        <v>0</v>
      </c>
      <c r="N220"/>
      <c r="O220"/>
      <c r="P220"/>
    </row>
    <row r="221" spans="1:16">
      <c r="A221" s="60"/>
      <c r="B221" s="61"/>
      <c r="C221" s="61" t="s">
        <v>168</v>
      </c>
      <c r="D221" s="59">
        <v>30</v>
      </c>
      <c r="E221" s="12">
        <v>7</v>
      </c>
      <c r="F221" s="62"/>
      <c r="G221" s="16">
        <f t="shared" si="18"/>
        <v>0</v>
      </c>
      <c r="H221" s="68">
        <f t="shared" si="17"/>
        <v>0</v>
      </c>
      <c r="I221" s="16"/>
      <c r="J221" s="68">
        <f t="shared" si="20"/>
        <v>0</v>
      </c>
      <c r="K221" s="16"/>
      <c r="L221" s="16">
        <f t="shared" si="19"/>
        <v>0</v>
      </c>
      <c r="N221"/>
      <c r="O221"/>
      <c r="P221"/>
    </row>
    <row r="222" spans="1:16">
      <c r="A222" s="60"/>
      <c r="B222" s="61"/>
      <c r="C222" s="61" t="s">
        <v>169</v>
      </c>
      <c r="D222" s="59">
        <v>0.33</v>
      </c>
      <c r="E222" s="12">
        <v>6.5</v>
      </c>
      <c r="F222" s="62"/>
      <c r="G222" s="16">
        <f t="shared" si="18"/>
        <v>0</v>
      </c>
      <c r="H222" s="68">
        <f t="shared" si="17"/>
        <v>0</v>
      </c>
      <c r="I222" s="16"/>
      <c r="J222" s="68">
        <f t="shared" si="20"/>
        <v>0</v>
      </c>
      <c r="K222" s="16"/>
      <c r="L222" s="16">
        <f t="shared" si="19"/>
        <v>0</v>
      </c>
      <c r="N222"/>
      <c r="O222"/>
      <c r="P222"/>
    </row>
    <row r="223" spans="1:16">
      <c r="A223" s="60"/>
      <c r="B223" s="61"/>
      <c r="C223" s="61" t="s">
        <v>169</v>
      </c>
      <c r="D223" s="59">
        <v>0.33</v>
      </c>
      <c r="E223" s="12">
        <v>6.7</v>
      </c>
      <c r="F223" s="62"/>
      <c r="G223" s="16">
        <f t="shared" si="18"/>
        <v>0</v>
      </c>
      <c r="H223" s="68">
        <f t="shared" si="17"/>
        <v>0</v>
      </c>
      <c r="I223" s="16"/>
      <c r="J223" s="68">
        <f t="shared" si="20"/>
        <v>0</v>
      </c>
      <c r="K223" s="16"/>
      <c r="L223" s="16">
        <f t="shared" si="19"/>
        <v>0</v>
      </c>
      <c r="N223"/>
      <c r="O223"/>
      <c r="P223"/>
    </row>
    <row r="224" spans="1:16">
      <c r="A224" s="60"/>
      <c r="B224" s="61"/>
      <c r="C224" s="61" t="s">
        <v>169</v>
      </c>
      <c r="D224" s="59">
        <v>0.33</v>
      </c>
      <c r="E224" s="12">
        <v>6.8</v>
      </c>
      <c r="F224" s="62"/>
      <c r="G224" s="16">
        <f t="shared" si="18"/>
        <v>0</v>
      </c>
      <c r="H224" s="68">
        <f t="shared" ref="H224:H287" si="21">ROUND($H$22*G224*E224/100,2)</f>
        <v>0</v>
      </c>
      <c r="I224" s="16"/>
      <c r="J224" s="68">
        <f t="shared" si="20"/>
        <v>0</v>
      </c>
      <c r="K224" s="16"/>
      <c r="L224" s="16">
        <f t="shared" si="19"/>
        <v>0</v>
      </c>
      <c r="N224"/>
      <c r="O224"/>
      <c r="P224"/>
    </row>
    <row r="225" spans="1:16">
      <c r="A225" s="60"/>
      <c r="B225" s="61"/>
      <c r="C225" s="61" t="s">
        <v>170</v>
      </c>
      <c r="D225" s="59">
        <v>30</v>
      </c>
      <c r="E225" s="12">
        <v>5</v>
      </c>
      <c r="F225" s="62"/>
      <c r="G225" s="16">
        <f t="shared" si="18"/>
        <v>0</v>
      </c>
      <c r="H225" s="68">
        <f t="shared" si="21"/>
        <v>0</v>
      </c>
      <c r="I225" s="16"/>
      <c r="J225" s="68">
        <f t="shared" si="20"/>
        <v>0</v>
      </c>
      <c r="K225" s="16"/>
      <c r="L225" s="16">
        <f t="shared" si="19"/>
        <v>0</v>
      </c>
      <c r="N225"/>
      <c r="O225"/>
      <c r="P225"/>
    </row>
    <row r="226" spans="1:16">
      <c r="A226" s="60"/>
      <c r="B226" s="61"/>
      <c r="C226" s="61" t="s">
        <v>170</v>
      </c>
      <c r="D226" s="59">
        <v>30</v>
      </c>
      <c r="E226" s="12">
        <v>5.0999999999999996</v>
      </c>
      <c r="F226" s="62"/>
      <c r="G226" s="16">
        <f t="shared" si="18"/>
        <v>0</v>
      </c>
      <c r="H226" s="68">
        <f t="shared" si="21"/>
        <v>0</v>
      </c>
      <c r="I226" s="16"/>
      <c r="J226" s="68">
        <f t="shared" si="20"/>
        <v>0</v>
      </c>
      <c r="K226" s="16"/>
      <c r="L226" s="16">
        <f t="shared" si="19"/>
        <v>0</v>
      </c>
      <c r="N226"/>
      <c r="O226"/>
      <c r="P226"/>
    </row>
    <row r="227" spans="1:16">
      <c r="A227" s="60"/>
      <c r="B227" s="61"/>
      <c r="C227" s="61" t="s">
        <v>170</v>
      </c>
      <c r="D227" s="59">
        <v>50</v>
      </c>
      <c r="E227" s="12">
        <v>5</v>
      </c>
      <c r="F227" s="62"/>
      <c r="G227" s="16">
        <f t="shared" si="18"/>
        <v>0</v>
      </c>
      <c r="H227" s="68">
        <f t="shared" si="21"/>
        <v>0</v>
      </c>
      <c r="I227" s="16"/>
      <c r="J227" s="68">
        <f t="shared" si="20"/>
        <v>0</v>
      </c>
      <c r="K227" s="16"/>
      <c r="L227" s="16">
        <f t="shared" si="19"/>
        <v>0</v>
      </c>
      <c r="N227"/>
      <c r="O227"/>
      <c r="P227"/>
    </row>
    <row r="228" spans="1:16">
      <c r="A228" s="60"/>
      <c r="B228" s="61"/>
      <c r="C228" s="61" t="s">
        <v>170</v>
      </c>
      <c r="D228" s="59">
        <v>50</v>
      </c>
      <c r="E228" s="12">
        <v>5.0999999999999996</v>
      </c>
      <c r="F228" s="62"/>
      <c r="G228" s="16">
        <f t="shared" si="18"/>
        <v>0</v>
      </c>
      <c r="H228" s="68">
        <f t="shared" si="21"/>
        <v>0</v>
      </c>
      <c r="I228" s="16"/>
      <c r="J228" s="68">
        <f t="shared" si="20"/>
        <v>0</v>
      </c>
      <c r="K228" s="16"/>
      <c r="L228" s="16">
        <f t="shared" si="19"/>
        <v>0</v>
      </c>
      <c r="N228"/>
      <c r="O228"/>
      <c r="P228"/>
    </row>
    <row r="229" spans="1:16">
      <c r="A229" s="60"/>
      <c r="B229" s="61"/>
      <c r="C229" s="61" t="s">
        <v>170</v>
      </c>
      <c r="D229" s="59">
        <v>50</v>
      </c>
      <c r="E229" s="12">
        <v>5.5</v>
      </c>
      <c r="F229" s="62"/>
      <c r="G229" s="16">
        <f t="shared" si="18"/>
        <v>0</v>
      </c>
      <c r="H229" s="68">
        <f t="shared" si="21"/>
        <v>0</v>
      </c>
      <c r="I229" s="16"/>
      <c r="J229" s="68">
        <f t="shared" si="20"/>
        <v>0</v>
      </c>
      <c r="K229" s="16"/>
      <c r="L229" s="16">
        <f t="shared" si="19"/>
        <v>0</v>
      </c>
      <c r="N229"/>
      <c r="O229"/>
      <c r="P229"/>
    </row>
    <row r="230" spans="1:16">
      <c r="A230" s="60"/>
      <c r="B230" s="61"/>
      <c r="C230" s="61" t="s">
        <v>171</v>
      </c>
      <c r="D230" s="59">
        <v>30</v>
      </c>
      <c r="E230" s="12">
        <v>4.5999999999999996</v>
      </c>
      <c r="F230" s="62"/>
      <c r="G230" s="16">
        <f t="shared" si="18"/>
        <v>0</v>
      </c>
      <c r="H230" s="68">
        <f t="shared" si="21"/>
        <v>0</v>
      </c>
      <c r="I230" s="16"/>
      <c r="J230" s="68">
        <f t="shared" si="20"/>
        <v>0</v>
      </c>
      <c r="K230" s="16"/>
      <c r="L230" s="16">
        <f t="shared" si="19"/>
        <v>0</v>
      </c>
      <c r="N230"/>
      <c r="O230"/>
      <c r="P230"/>
    </row>
    <row r="231" spans="1:16">
      <c r="A231" s="60"/>
      <c r="B231" s="61"/>
      <c r="C231" s="61" t="s">
        <v>172</v>
      </c>
      <c r="D231" s="59">
        <v>0.5</v>
      </c>
      <c r="E231" s="12">
        <v>5.0999999999999996</v>
      </c>
      <c r="F231" s="62"/>
      <c r="G231" s="16">
        <f t="shared" si="18"/>
        <v>0</v>
      </c>
      <c r="H231" s="68">
        <f t="shared" si="21"/>
        <v>0</v>
      </c>
      <c r="I231" s="16"/>
      <c r="J231" s="68">
        <f t="shared" si="20"/>
        <v>0</v>
      </c>
      <c r="K231" s="16"/>
      <c r="L231" s="16">
        <f t="shared" si="19"/>
        <v>0</v>
      </c>
      <c r="N231"/>
      <c r="O231"/>
      <c r="P231"/>
    </row>
    <row r="232" spans="1:16">
      <c r="A232" s="60"/>
      <c r="B232" s="61"/>
      <c r="C232" s="61" t="s">
        <v>173</v>
      </c>
      <c r="D232" s="59">
        <v>0.5</v>
      </c>
      <c r="E232" s="12">
        <v>4.8</v>
      </c>
      <c r="F232" s="62"/>
      <c r="G232" s="16">
        <f t="shared" si="18"/>
        <v>0</v>
      </c>
      <c r="H232" s="68">
        <f t="shared" si="21"/>
        <v>0</v>
      </c>
      <c r="I232" s="16"/>
      <c r="J232" s="68">
        <f t="shared" si="20"/>
        <v>0</v>
      </c>
      <c r="K232" s="16"/>
      <c r="L232" s="16">
        <f t="shared" si="19"/>
        <v>0</v>
      </c>
      <c r="N232"/>
      <c r="O232"/>
      <c r="P232"/>
    </row>
    <row r="233" spans="1:16">
      <c r="A233" s="60"/>
      <c r="B233" s="61"/>
      <c r="C233" s="61" t="s">
        <v>173</v>
      </c>
      <c r="D233" s="59">
        <v>1</v>
      </c>
      <c r="E233" s="12">
        <v>4.8</v>
      </c>
      <c r="F233" s="62"/>
      <c r="G233" s="16">
        <f t="shared" si="18"/>
        <v>0</v>
      </c>
      <c r="H233" s="68">
        <f t="shared" si="21"/>
        <v>0</v>
      </c>
      <c r="I233" s="16"/>
      <c r="J233" s="68">
        <f t="shared" si="20"/>
        <v>0</v>
      </c>
      <c r="K233" s="16"/>
      <c r="L233" s="16">
        <f t="shared" si="19"/>
        <v>0</v>
      </c>
      <c r="N233"/>
      <c r="O233"/>
      <c r="P233"/>
    </row>
    <row r="234" spans="1:16">
      <c r="A234" s="60"/>
      <c r="B234" s="61"/>
      <c r="C234" s="61" t="s">
        <v>173</v>
      </c>
      <c r="D234" s="59">
        <v>2</v>
      </c>
      <c r="E234" s="12">
        <v>4.8</v>
      </c>
      <c r="F234" s="62"/>
      <c r="G234" s="16">
        <f t="shared" si="18"/>
        <v>0</v>
      </c>
      <c r="H234" s="68">
        <f t="shared" si="21"/>
        <v>0</v>
      </c>
      <c r="I234" s="16"/>
      <c r="J234" s="68">
        <f t="shared" si="20"/>
        <v>0</v>
      </c>
      <c r="K234" s="16"/>
      <c r="L234" s="16">
        <f t="shared" si="19"/>
        <v>0</v>
      </c>
      <c r="N234"/>
      <c r="O234"/>
      <c r="P234"/>
    </row>
    <row r="235" spans="1:16">
      <c r="A235" s="60"/>
      <c r="B235" s="61"/>
      <c r="C235" s="61" t="s">
        <v>173</v>
      </c>
      <c r="D235" s="59">
        <v>5</v>
      </c>
      <c r="E235" s="12">
        <v>4.8</v>
      </c>
      <c r="F235" s="62"/>
      <c r="G235" s="16">
        <f t="shared" si="18"/>
        <v>0</v>
      </c>
      <c r="H235" s="68">
        <f t="shared" si="21"/>
        <v>0</v>
      </c>
      <c r="I235" s="16"/>
      <c r="J235" s="68">
        <f t="shared" si="20"/>
        <v>0</v>
      </c>
      <c r="K235" s="16"/>
      <c r="L235" s="16">
        <f t="shared" si="19"/>
        <v>0</v>
      </c>
      <c r="N235"/>
      <c r="O235"/>
      <c r="P235"/>
    </row>
    <row r="236" spans="1:16">
      <c r="A236" s="60"/>
      <c r="B236" s="61"/>
      <c r="C236" s="61" t="s">
        <v>173</v>
      </c>
      <c r="D236" s="59">
        <v>30</v>
      </c>
      <c r="E236" s="12">
        <v>4.8</v>
      </c>
      <c r="F236" s="62"/>
      <c r="G236" s="16">
        <f t="shared" si="18"/>
        <v>0</v>
      </c>
      <c r="H236" s="68">
        <f t="shared" si="21"/>
        <v>0</v>
      </c>
      <c r="I236" s="16"/>
      <c r="J236" s="68">
        <f t="shared" si="20"/>
        <v>0</v>
      </c>
      <c r="K236" s="16"/>
      <c r="L236" s="16">
        <f t="shared" si="19"/>
        <v>0</v>
      </c>
      <c r="N236"/>
      <c r="O236"/>
      <c r="P236"/>
    </row>
    <row r="237" spans="1:16">
      <c r="A237" s="60"/>
      <c r="B237" s="61"/>
      <c r="C237" s="61" t="s">
        <v>173</v>
      </c>
      <c r="D237" s="59">
        <v>50</v>
      </c>
      <c r="E237" s="12">
        <v>4.8</v>
      </c>
      <c r="F237" s="62"/>
      <c r="G237" s="16">
        <f t="shared" si="18"/>
        <v>0</v>
      </c>
      <c r="H237" s="68">
        <f t="shared" si="21"/>
        <v>0</v>
      </c>
      <c r="I237" s="16"/>
      <c r="J237" s="68">
        <f t="shared" si="20"/>
        <v>0</v>
      </c>
      <c r="K237" s="16"/>
      <c r="L237" s="16">
        <f t="shared" si="19"/>
        <v>0</v>
      </c>
      <c r="N237"/>
      <c r="O237"/>
      <c r="P237"/>
    </row>
    <row r="238" spans="1:16">
      <c r="A238" s="60"/>
      <c r="B238" s="61"/>
      <c r="C238" s="61" t="s">
        <v>174</v>
      </c>
      <c r="D238" s="59">
        <v>0.5</v>
      </c>
      <c r="E238" s="12">
        <v>5.8</v>
      </c>
      <c r="F238" s="62"/>
      <c r="G238" s="16">
        <f t="shared" si="18"/>
        <v>0</v>
      </c>
      <c r="H238" s="68">
        <f t="shared" si="21"/>
        <v>0</v>
      </c>
      <c r="I238" s="16"/>
      <c r="J238" s="68">
        <f t="shared" si="20"/>
        <v>0</v>
      </c>
      <c r="K238" s="16"/>
      <c r="L238" s="16">
        <f t="shared" si="19"/>
        <v>0</v>
      </c>
      <c r="N238"/>
      <c r="O238"/>
      <c r="P238"/>
    </row>
    <row r="239" spans="1:16">
      <c r="A239" s="60"/>
      <c r="B239" s="61"/>
      <c r="C239" s="61" t="s">
        <v>174</v>
      </c>
      <c r="D239" s="59">
        <v>1</v>
      </c>
      <c r="E239" s="12">
        <v>5.8</v>
      </c>
      <c r="F239" s="62"/>
      <c r="G239" s="16">
        <f t="shared" si="18"/>
        <v>0</v>
      </c>
      <c r="H239" s="68">
        <f t="shared" si="21"/>
        <v>0</v>
      </c>
      <c r="I239" s="16"/>
      <c r="J239" s="68">
        <f t="shared" si="20"/>
        <v>0</v>
      </c>
      <c r="K239" s="16"/>
      <c r="L239" s="16">
        <f t="shared" si="19"/>
        <v>0</v>
      </c>
      <c r="N239"/>
      <c r="O239"/>
      <c r="P239"/>
    </row>
    <row r="240" spans="1:16">
      <c r="A240" s="60"/>
      <c r="B240" s="61"/>
      <c r="C240" s="61" t="s">
        <v>174</v>
      </c>
      <c r="D240" s="59">
        <v>2</v>
      </c>
      <c r="E240" s="12">
        <v>5.8</v>
      </c>
      <c r="F240" s="62"/>
      <c r="G240" s="16">
        <f t="shared" si="18"/>
        <v>0</v>
      </c>
      <c r="H240" s="68">
        <f t="shared" si="21"/>
        <v>0</v>
      </c>
      <c r="I240" s="16"/>
      <c r="J240" s="68">
        <f t="shared" si="20"/>
        <v>0</v>
      </c>
      <c r="K240" s="16"/>
      <c r="L240" s="16">
        <f t="shared" si="19"/>
        <v>0</v>
      </c>
      <c r="N240"/>
      <c r="O240"/>
      <c r="P240"/>
    </row>
    <row r="241" spans="1:16">
      <c r="A241" s="60"/>
      <c r="B241" s="61"/>
      <c r="C241" s="61" t="s">
        <v>174</v>
      </c>
      <c r="D241" s="59">
        <v>5</v>
      </c>
      <c r="E241" s="12">
        <v>5.8</v>
      </c>
      <c r="F241" s="62"/>
      <c r="G241" s="16">
        <f t="shared" si="18"/>
        <v>0</v>
      </c>
      <c r="H241" s="68">
        <f t="shared" si="21"/>
        <v>0</v>
      </c>
      <c r="I241" s="16"/>
      <c r="J241" s="68">
        <f t="shared" si="20"/>
        <v>0</v>
      </c>
      <c r="K241" s="16"/>
      <c r="L241" s="16">
        <f t="shared" si="19"/>
        <v>0</v>
      </c>
      <c r="N241"/>
      <c r="O241"/>
      <c r="P241"/>
    </row>
    <row r="242" spans="1:16">
      <c r="A242" s="60"/>
      <c r="B242" s="61"/>
      <c r="C242" s="61" t="s">
        <v>174</v>
      </c>
      <c r="D242" s="59">
        <v>30</v>
      </c>
      <c r="E242" s="12">
        <v>5.8</v>
      </c>
      <c r="F242" s="62"/>
      <c r="G242" s="16">
        <f t="shared" si="18"/>
        <v>0</v>
      </c>
      <c r="H242" s="68">
        <f t="shared" si="21"/>
        <v>0</v>
      </c>
      <c r="I242" s="16"/>
      <c r="J242" s="68">
        <f t="shared" si="20"/>
        <v>0</v>
      </c>
      <c r="K242" s="16"/>
      <c r="L242" s="16">
        <f t="shared" si="19"/>
        <v>0</v>
      </c>
      <c r="N242"/>
      <c r="O242"/>
      <c r="P242"/>
    </row>
    <row r="243" spans="1:16">
      <c r="A243" s="60"/>
      <c r="B243" s="61"/>
      <c r="C243" s="61" t="s">
        <v>174</v>
      </c>
      <c r="D243" s="59">
        <v>50</v>
      </c>
      <c r="E243" s="12">
        <v>5.8</v>
      </c>
      <c r="F243" s="62"/>
      <c r="G243" s="16">
        <f t="shared" si="18"/>
        <v>0</v>
      </c>
      <c r="H243" s="68">
        <f t="shared" si="21"/>
        <v>0</v>
      </c>
      <c r="I243" s="16"/>
      <c r="J243" s="68">
        <f t="shared" si="20"/>
        <v>0</v>
      </c>
      <c r="K243" s="16"/>
      <c r="L243" s="16">
        <f t="shared" si="19"/>
        <v>0</v>
      </c>
      <c r="N243"/>
      <c r="O243"/>
      <c r="P243"/>
    </row>
    <row r="244" spans="1:16">
      <c r="A244" s="60"/>
      <c r="B244" s="61"/>
      <c r="C244" s="61" t="s">
        <v>175</v>
      </c>
      <c r="D244" s="59">
        <v>0.33</v>
      </c>
      <c r="E244" s="12">
        <v>7.9</v>
      </c>
      <c r="F244" s="62"/>
      <c r="G244" s="16">
        <f t="shared" si="18"/>
        <v>0</v>
      </c>
      <c r="H244" s="68">
        <f t="shared" si="21"/>
        <v>0</v>
      </c>
      <c r="I244" s="16"/>
      <c r="J244" s="68">
        <f t="shared" si="20"/>
        <v>0</v>
      </c>
      <c r="K244" s="16"/>
      <c r="L244" s="16">
        <f t="shared" si="19"/>
        <v>0</v>
      </c>
      <c r="N244"/>
      <c r="O244"/>
      <c r="P244"/>
    </row>
    <row r="245" spans="1:16">
      <c r="A245" s="60"/>
      <c r="B245" s="61"/>
      <c r="C245" s="61" t="s">
        <v>175</v>
      </c>
      <c r="D245" s="59">
        <v>0.75</v>
      </c>
      <c r="E245" s="12">
        <v>7.9</v>
      </c>
      <c r="F245" s="62"/>
      <c r="G245" s="16">
        <f t="shared" si="18"/>
        <v>0</v>
      </c>
      <c r="H245" s="68">
        <f t="shared" si="21"/>
        <v>0</v>
      </c>
      <c r="I245" s="16"/>
      <c r="J245" s="68">
        <f t="shared" si="20"/>
        <v>0</v>
      </c>
      <c r="K245" s="16"/>
      <c r="L245" s="16">
        <f t="shared" si="19"/>
        <v>0</v>
      </c>
      <c r="N245"/>
      <c r="O245"/>
      <c r="P245"/>
    </row>
    <row r="246" spans="1:16">
      <c r="A246" s="60"/>
      <c r="B246" s="61"/>
      <c r="C246" s="61" t="s">
        <v>175</v>
      </c>
      <c r="D246" s="59">
        <v>50</v>
      </c>
      <c r="E246" s="12">
        <v>7.9</v>
      </c>
      <c r="F246" s="62"/>
      <c r="G246" s="16">
        <f t="shared" si="18"/>
        <v>0</v>
      </c>
      <c r="H246" s="68">
        <f t="shared" si="21"/>
        <v>0</v>
      </c>
      <c r="I246" s="16"/>
      <c r="J246" s="68">
        <f t="shared" si="20"/>
        <v>0</v>
      </c>
      <c r="K246" s="16"/>
      <c r="L246" s="16">
        <f t="shared" si="19"/>
        <v>0</v>
      </c>
      <c r="N246"/>
      <c r="O246"/>
      <c r="P246"/>
    </row>
    <row r="247" spans="1:16">
      <c r="A247" s="60"/>
      <c r="B247" s="61"/>
      <c r="C247" s="61" t="s">
        <v>113</v>
      </c>
      <c r="D247" s="59">
        <v>1</v>
      </c>
      <c r="E247" s="12">
        <v>5</v>
      </c>
      <c r="F247" s="62"/>
      <c r="G247" s="16">
        <f t="shared" si="18"/>
        <v>0</v>
      </c>
      <c r="H247" s="68">
        <f t="shared" si="21"/>
        <v>0</v>
      </c>
      <c r="I247" s="16"/>
      <c r="J247" s="68">
        <f t="shared" si="20"/>
        <v>0</v>
      </c>
      <c r="K247" s="16"/>
      <c r="L247" s="16">
        <f t="shared" si="19"/>
        <v>0</v>
      </c>
      <c r="N247"/>
      <c r="O247"/>
      <c r="P247"/>
    </row>
    <row r="248" spans="1:16">
      <c r="A248" s="60"/>
      <c r="B248" s="61"/>
      <c r="C248" s="61" t="s">
        <v>113</v>
      </c>
      <c r="D248" s="59">
        <v>1</v>
      </c>
      <c r="E248" s="12">
        <v>5.5</v>
      </c>
      <c r="F248" s="62"/>
      <c r="G248" s="16">
        <f t="shared" si="18"/>
        <v>0</v>
      </c>
      <c r="H248" s="68">
        <f t="shared" si="21"/>
        <v>0</v>
      </c>
      <c r="I248" s="16"/>
      <c r="J248" s="68">
        <f t="shared" si="20"/>
        <v>0</v>
      </c>
      <c r="K248" s="16"/>
      <c r="L248" s="16">
        <f t="shared" si="19"/>
        <v>0</v>
      </c>
      <c r="N248"/>
      <c r="O248"/>
      <c r="P248"/>
    </row>
    <row r="249" spans="1:16">
      <c r="A249" s="60"/>
      <c r="B249" s="61"/>
      <c r="C249" s="61" t="s">
        <v>176</v>
      </c>
      <c r="D249" s="59">
        <v>0.33</v>
      </c>
      <c r="E249" s="12">
        <v>4.5999999999999996</v>
      </c>
      <c r="F249" s="62"/>
      <c r="G249" s="16">
        <f t="shared" si="18"/>
        <v>0</v>
      </c>
      <c r="H249" s="68">
        <f t="shared" si="21"/>
        <v>0</v>
      </c>
      <c r="I249" s="16"/>
      <c r="J249" s="68">
        <f t="shared" si="20"/>
        <v>0</v>
      </c>
      <c r="K249" s="16"/>
      <c r="L249" s="16">
        <f t="shared" si="19"/>
        <v>0</v>
      </c>
      <c r="N249"/>
      <c r="O249"/>
      <c r="P249"/>
    </row>
    <row r="250" spans="1:16">
      <c r="A250" s="60"/>
      <c r="B250" s="61"/>
      <c r="C250" s="61" t="s">
        <v>176</v>
      </c>
      <c r="D250" s="59">
        <v>0.5</v>
      </c>
      <c r="E250" s="12">
        <v>4.5999999999999996</v>
      </c>
      <c r="F250" s="62"/>
      <c r="G250" s="16">
        <f t="shared" si="18"/>
        <v>0</v>
      </c>
      <c r="H250" s="68">
        <f t="shared" si="21"/>
        <v>0</v>
      </c>
      <c r="I250" s="16"/>
      <c r="J250" s="68">
        <f t="shared" si="20"/>
        <v>0</v>
      </c>
      <c r="K250" s="16"/>
      <c r="L250" s="16">
        <f t="shared" si="19"/>
        <v>0</v>
      </c>
      <c r="N250"/>
      <c r="O250"/>
      <c r="P250"/>
    </row>
    <row r="251" spans="1:16">
      <c r="A251" s="60"/>
      <c r="B251" s="61"/>
      <c r="C251" s="61" t="s">
        <v>176</v>
      </c>
      <c r="D251" s="59">
        <v>0.75</v>
      </c>
      <c r="E251" s="12">
        <v>4.5999999999999996</v>
      </c>
      <c r="F251" s="62"/>
      <c r="G251" s="16">
        <f t="shared" si="18"/>
        <v>0</v>
      </c>
      <c r="H251" s="68">
        <f t="shared" si="21"/>
        <v>0</v>
      </c>
      <c r="I251" s="16"/>
      <c r="J251" s="68">
        <f t="shared" si="20"/>
        <v>0</v>
      </c>
      <c r="K251" s="16"/>
      <c r="L251" s="16">
        <f t="shared" si="19"/>
        <v>0</v>
      </c>
      <c r="N251"/>
      <c r="O251"/>
      <c r="P251"/>
    </row>
    <row r="252" spans="1:16">
      <c r="A252" s="60"/>
      <c r="B252" s="61"/>
      <c r="C252" s="61" t="s">
        <v>176</v>
      </c>
      <c r="D252" s="59">
        <v>30</v>
      </c>
      <c r="E252" s="12">
        <v>4.5999999999999996</v>
      </c>
      <c r="F252" s="62"/>
      <c r="G252" s="16">
        <f t="shared" si="18"/>
        <v>0</v>
      </c>
      <c r="H252" s="68">
        <f t="shared" si="21"/>
        <v>0</v>
      </c>
      <c r="I252" s="16"/>
      <c r="J252" s="68">
        <f t="shared" si="20"/>
        <v>0</v>
      </c>
      <c r="K252" s="16"/>
      <c r="L252" s="16">
        <f t="shared" si="19"/>
        <v>0</v>
      </c>
      <c r="N252"/>
      <c r="O252"/>
      <c r="P252"/>
    </row>
    <row r="253" spans="1:16">
      <c r="A253" s="60"/>
      <c r="B253" s="61"/>
      <c r="C253" s="61" t="s">
        <v>176</v>
      </c>
      <c r="D253" s="59">
        <v>50</v>
      </c>
      <c r="E253" s="12">
        <v>4.5999999999999996</v>
      </c>
      <c r="F253" s="62"/>
      <c r="G253" s="16">
        <f t="shared" si="18"/>
        <v>0</v>
      </c>
      <c r="H253" s="68">
        <f t="shared" si="21"/>
        <v>0</v>
      </c>
      <c r="I253" s="16"/>
      <c r="J253" s="68">
        <f t="shared" si="20"/>
        <v>0</v>
      </c>
      <c r="K253" s="16"/>
      <c r="L253" s="16">
        <f t="shared" si="19"/>
        <v>0</v>
      </c>
      <c r="N253"/>
      <c r="O253"/>
      <c r="P253"/>
    </row>
    <row r="254" spans="1:16">
      <c r="A254" s="60"/>
      <c r="B254" s="61"/>
      <c r="C254" s="61" t="s">
        <v>177</v>
      </c>
      <c r="D254" s="59">
        <v>0.3</v>
      </c>
      <c r="E254" s="12">
        <v>5.5</v>
      </c>
      <c r="F254" s="62"/>
      <c r="G254" s="16">
        <f t="shared" si="18"/>
        <v>0</v>
      </c>
      <c r="H254" s="68">
        <f t="shared" si="21"/>
        <v>0</v>
      </c>
      <c r="I254" s="16"/>
      <c r="J254" s="68">
        <f t="shared" si="20"/>
        <v>0</v>
      </c>
      <c r="K254" s="16"/>
      <c r="L254" s="16">
        <f t="shared" si="19"/>
        <v>0</v>
      </c>
      <c r="N254"/>
      <c r="O254"/>
      <c r="P254"/>
    </row>
    <row r="255" spans="1:16">
      <c r="A255" s="60"/>
      <c r="B255" s="61"/>
      <c r="C255" s="61" t="s">
        <v>177</v>
      </c>
      <c r="D255" s="59">
        <v>0.5</v>
      </c>
      <c r="E255" s="12">
        <v>5.5</v>
      </c>
      <c r="F255" s="62"/>
      <c r="G255" s="16">
        <f t="shared" si="18"/>
        <v>0</v>
      </c>
      <c r="H255" s="68">
        <f t="shared" si="21"/>
        <v>0</v>
      </c>
      <c r="I255" s="16"/>
      <c r="J255" s="68">
        <f t="shared" si="20"/>
        <v>0</v>
      </c>
      <c r="K255" s="16"/>
      <c r="L255" s="16">
        <f t="shared" si="19"/>
        <v>0</v>
      </c>
      <c r="N255"/>
      <c r="O255"/>
      <c r="P255"/>
    </row>
    <row r="256" spans="1:16">
      <c r="A256" s="60"/>
      <c r="B256" s="61"/>
      <c r="C256" s="61" t="s">
        <v>177</v>
      </c>
      <c r="D256" s="59">
        <v>1</v>
      </c>
      <c r="E256" s="12">
        <v>5.5</v>
      </c>
      <c r="F256" s="62"/>
      <c r="G256" s="16">
        <f t="shared" si="18"/>
        <v>0</v>
      </c>
      <c r="H256" s="68">
        <f t="shared" si="21"/>
        <v>0</v>
      </c>
      <c r="I256" s="16"/>
      <c r="J256" s="68">
        <f t="shared" si="20"/>
        <v>0</v>
      </c>
      <c r="K256" s="16"/>
      <c r="L256" s="16">
        <f t="shared" si="19"/>
        <v>0</v>
      </c>
      <c r="N256"/>
      <c r="O256"/>
      <c r="P256"/>
    </row>
    <row r="257" spans="1:16">
      <c r="A257" s="60"/>
      <c r="B257" s="61"/>
      <c r="C257" s="61" t="s">
        <v>177</v>
      </c>
      <c r="D257" s="59">
        <v>28</v>
      </c>
      <c r="E257" s="12">
        <v>5.5</v>
      </c>
      <c r="F257" s="62"/>
      <c r="G257" s="16">
        <f t="shared" si="18"/>
        <v>0</v>
      </c>
      <c r="H257" s="68">
        <f t="shared" si="21"/>
        <v>0</v>
      </c>
      <c r="I257" s="16"/>
      <c r="J257" s="68">
        <f t="shared" si="20"/>
        <v>0</v>
      </c>
      <c r="K257" s="16"/>
      <c r="L257" s="16">
        <f t="shared" si="19"/>
        <v>0</v>
      </c>
      <c r="N257"/>
      <c r="O257"/>
      <c r="P257"/>
    </row>
    <row r="258" spans="1:16">
      <c r="A258" s="60"/>
      <c r="B258" s="61"/>
      <c r="C258" s="61" t="s">
        <v>177</v>
      </c>
      <c r="D258" s="59">
        <v>30</v>
      </c>
      <c r="E258" s="12">
        <v>5.5</v>
      </c>
      <c r="F258" s="62"/>
      <c r="G258" s="16">
        <f t="shared" si="18"/>
        <v>0</v>
      </c>
      <c r="H258" s="68">
        <f t="shared" si="21"/>
        <v>0</v>
      </c>
      <c r="I258" s="16"/>
      <c r="J258" s="68">
        <f t="shared" si="20"/>
        <v>0</v>
      </c>
      <c r="K258" s="16"/>
      <c r="L258" s="16">
        <f t="shared" si="19"/>
        <v>0</v>
      </c>
      <c r="N258"/>
      <c r="O258"/>
      <c r="P258"/>
    </row>
    <row r="259" spans="1:16">
      <c r="A259" s="60"/>
      <c r="B259" s="61"/>
      <c r="C259" s="61" t="s">
        <v>289</v>
      </c>
      <c r="D259" s="59">
        <v>30</v>
      </c>
      <c r="E259" s="12">
        <v>5.5</v>
      </c>
      <c r="F259" s="62"/>
      <c r="G259" s="16">
        <f t="shared" si="18"/>
        <v>0</v>
      </c>
      <c r="H259" s="68">
        <f t="shared" si="21"/>
        <v>0</v>
      </c>
      <c r="I259" s="16"/>
      <c r="J259" s="68">
        <f t="shared" si="20"/>
        <v>0</v>
      </c>
      <c r="K259" s="16"/>
      <c r="L259" s="16">
        <f t="shared" si="19"/>
        <v>0</v>
      </c>
      <c r="N259"/>
      <c r="O259"/>
      <c r="P259"/>
    </row>
    <row r="260" spans="1:16">
      <c r="A260" s="60"/>
      <c r="B260" s="61"/>
      <c r="C260" s="61" t="s">
        <v>289</v>
      </c>
      <c r="D260" s="59">
        <v>50</v>
      </c>
      <c r="E260" s="12">
        <v>5.5</v>
      </c>
      <c r="F260" s="62"/>
      <c r="G260" s="16">
        <f t="shared" si="18"/>
        <v>0</v>
      </c>
      <c r="H260" s="68">
        <f t="shared" si="21"/>
        <v>0</v>
      </c>
      <c r="I260" s="16"/>
      <c r="J260" s="68">
        <f t="shared" si="20"/>
        <v>0</v>
      </c>
      <c r="K260" s="16"/>
      <c r="L260" s="16">
        <f t="shared" si="19"/>
        <v>0</v>
      </c>
      <c r="N260"/>
      <c r="O260"/>
      <c r="P260"/>
    </row>
    <row r="261" spans="1:16">
      <c r="A261" s="60"/>
      <c r="B261" s="61"/>
      <c r="C261" s="61" t="s">
        <v>289</v>
      </c>
      <c r="D261" s="59">
        <v>50</v>
      </c>
      <c r="E261" s="12">
        <v>6.5</v>
      </c>
      <c r="F261" s="62"/>
      <c r="G261" s="16">
        <f t="shared" si="18"/>
        <v>0</v>
      </c>
      <c r="H261" s="68">
        <f t="shared" si="21"/>
        <v>0</v>
      </c>
      <c r="I261" s="16"/>
      <c r="J261" s="68">
        <f t="shared" si="20"/>
        <v>0</v>
      </c>
      <c r="K261" s="16"/>
      <c r="L261" s="16">
        <f t="shared" si="19"/>
        <v>0</v>
      </c>
      <c r="N261"/>
      <c r="O261"/>
      <c r="P261"/>
    </row>
    <row r="262" spans="1:16">
      <c r="A262" s="60"/>
      <c r="B262" s="61"/>
      <c r="C262" s="61" t="s">
        <v>178</v>
      </c>
      <c r="D262" s="59">
        <v>0.3</v>
      </c>
      <c r="E262" s="12">
        <v>5.3</v>
      </c>
      <c r="F262" s="62"/>
      <c r="G262" s="16">
        <f t="shared" si="18"/>
        <v>0</v>
      </c>
      <c r="H262" s="68">
        <f t="shared" si="21"/>
        <v>0</v>
      </c>
      <c r="I262" s="16"/>
      <c r="J262" s="68">
        <f t="shared" si="20"/>
        <v>0</v>
      </c>
      <c r="K262" s="16"/>
      <c r="L262" s="16">
        <f t="shared" si="19"/>
        <v>0</v>
      </c>
      <c r="N262"/>
      <c r="O262"/>
      <c r="P262"/>
    </row>
    <row r="263" spans="1:16">
      <c r="A263" s="60"/>
      <c r="B263" s="61"/>
      <c r="C263" s="61" t="s">
        <v>178</v>
      </c>
      <c r="D263" s="59">
        <v>0.3</v>
      </c>
      <c r="E263" s="12">
        <v>6</v>
      </c>
      <c r="F263" s="62"/>
      <c r="G263" s="16">
        <f t="shared" si="18"/>
        <v>0</v>
      </c>
      <c r="H263" s="68">
        <f t="shared" si="21"/>
        <v>0</v>
      </c>
      <c r="I263" s="16"/>
      <c r="J263" s="68">
        <f t="shared" si="20"/>
        <v>0</v>
      </c>
      <c r="K263" s="16"/>
      <c r="L263" s="16">
        <f t="shared" si="19"/>
        <v>0</v>
      </c>
      <c r="N263"/>
      <c r="O263"/>
      <c r="P263"/>
    </row>
    <row r="264" spans="1:16">
      <c r="A264" s="60"/>
      <c r="B264" s="61"/>
      <c r="C264" s="61" t="s">
        <v>178</v>
      </c>
      <c r="D264" s="59">
        <v>1</v>
      </c>
      <c r="E264" s="12">
        <v>5.3</v>
      </c>
      <c r="F264" s="62"/>
      <c r="G264" s="16">
        <f t="shared" si="18"/>
        <v>0</v>
      </c>
      <c r="H264" s="68">
        <f t="shared" si="21"/>
        <v>0</v>
      </c>
      <c r="I264" s="16"/>
      <c r="J264" s="68">
        <f t="shared" si="20"/>
        <v>0</v>
      </c>
      <c r="K264" s="16"/>
      <c r="L264" s="16">
        <f t="shared" si="19"/>
        <v>0</v>
      </c>
      <c r="N264"/>
      <c r="O264"/>
      <c r="P264"/>
    </row>
    <row r="265" spans="1:16">
      <c r="A265" s="60"/>
      <c r="B265" s="61"/>
      <c r="C265" s="61" t="s">
        <v>179</v>
      </c>
      <c r="D265" s="59">
        <v>1</v>
      </c>
      <c r="E265" s="12">
        <v>4.5</v>
      </c>
      <c r="F265" s="62"/>
      <c r="G265" s="16">
        <f t="shared" si="18"/>
        <v>0</v>
      </c>
      <c r="H265" s="68">
        <f t="shared" si="21"/>
        <v>0</v>
      </c>
      <c r="I265" s="16"/>
      <c r="J265" s="68">
        <f t="shared" si="20"/>
        <v>0</v>
      </c>
      <c r="K265" s="16"/>
      <c r="L265" s="16">
        <f t="shared" si="19"/>
        <v>0</v>
      </c>
      <c r="N265"/>
      <c r="O265"/>
      <c r="P265"/>
    </row>
    <row r="266" spans="1:16">
      <c r="A266" s="60"/>
      <c r="B266" s="61"/>
      <c r="C266" s="61" t="s">
        <v>180</v>
      </c>
      <c r="D266" s="59">
        <v>0.5</v>
      </c>
      <c r="E266" s="12">
        <v>4</v>
      </c>
      <c r="F266" s="62"/>
      <c r="G266" s="16">
        <f t="shared" si="18"/>
        <v>0</v>
      </c>
      <c r="H266" s="68">
        <f t="shared" si="21"/>
        <v>0</v>
      </c>
      <c r="I266" s="16"/>
      <c r="J266" s="68">
        <f t="shared" si="20"/>
        <v>0</v>
      </c>
      <c r="K266" s="16"/>
      <c r="L266" s="16">
        <f t="shared" si="19"/>
        <v>0</v>
      </c>
      <c r="N266"/>
      <c r="O266"/>
      <c r="P266"/>
    </row>
    <row r="267" spans="1:16">
      <c r="A267" s="60"/>
      <c r="B267" s="61"/>
      <c r="C267" s="63" t="s">
        <v>343</v>
      </c>
      <c r="D267" s="59">
        <v>0.37</v>
      </c>
      <c r="E267" s="12">
        <v>6.7</v>
      </c>
      <c r="F267" s="62"/>
      <c r="G267" s="16">
        <f t="shared" si="18"/>
        <v>0</v>
      </c>
      <c r="H267" s="68">
        <f t="shared" si="21"/>
        <v>0</v>
      </c>
      <c r="I267" s="16"/>
      <c r="J267" s="68">
        <f t="shared" si="20"/>
        <v>0</v>
      </c>
      <c r="K267" s="16"/>
      <c r="L267" s="16">
        <f t="shared" si="19"/>
        <v>0</v>
      </c>
      <c r="N267"/>
      <c r="O267"/>
      <c r="P267"/>
    </row>
    <row r="268" spans="1:16">
      <c r="A268" s="60"/>
      <c r="B268" s="61"/>
      <c r="C268" s="61" t="s">
        <v>181</v>
      </c>
      <c r="D268" s="59">
        <v>50</v>
      </c>
      <c r="E268" s="12">
        <v>6.9</v>
      </c>
      <c r="F268" s="62"/>
      <c r="G268" s="16">
        <f t="shared" si="18"/>
        <v>0</v>
      </c>
      <c r="H268" s="68">
        <f t="shared" si="21"/>
        <v>0</v>
      </c>
      <c r="I268" s="16"/>
      <c r="J268" s="68">
        <f t="shared" si="20"/>
        <v>0</v>
      </c>
      <c r="K268" s="16"/>
      <c r="L268" s="16">
        <f t="shared" si="19"/>
        <v>0</v>
      </c>
      <c r="N268"/>
      <c r="O268"/>
      <c r="P268"/>
    </row>
    <row r="269" spans="1:16">
      <c r="A269" s="60"/>
      <c r="B269" s="61"/>
      <c r="C269" s="61" t="s">
        <v>182</v>
      </c>
      <c r="D269" s="59">
        <v>0.5</v>
      </c>
      <c r="E269" s="12">
        <v>4.5</v>
      </c>
      <c r="F269" s="62"/>
      <c r="G269" s="16">
        <f t="shared" si="18"/>
        <v>0</v>
      </c>
      <c r="H269" s="68">
        <f t="shared" si="21"/>
        <v>0</v>
      </c>
      <c r="I269" s="16"/>
      <c r="J269" s="68">
        <f t="shared" si="20"/>
        <v>0</v>
      </c>
      <c r="K269" s="16"/>
      <c r="L269" s="16">
        <f t="shared" si="19"/>
        <v>0</v>
      </c>
      <c r="N269"/>
      <c r="O269"/>
      <c r="P269"/>
    </row>
    <row r="270" spans="1:16">
      <c r="A270" s="60"/>
      <c r="B270" s="61"/>
      <c r="C270" s="61" t="s">
        <v>182</v>
      </c>
      <c r="D270" s="59">
        <v>1</v>
      </c>
      <c r="E270" s="12">
        <v>4.5</v>
      </c>
      <c r="F270" s="62"/>
      <c r="G270" s="16">
        <f t="shared" si="18"/>
        <v>0</v>
      </c>
      <c r="H270" s="68">
        <f t="shared" si="21"/>
        <v>0</v>
      </c>
      <c r="I270" s="16"/>
      <c r="J270" s="68">
        <f t="shared" si="20"/>
        <v>0</v>
      </c>
      <c r="K270" s="16"/>
      <c r="L270" s="16">
        <f t="shared" si="19"/>
        <v>0</v>
      </c>
      <c r="N270"/>
      <c r="O270"/>
      <c r="P270"/>
    </row>
    <row r="271" spans="1:16">
      <c r="A271" s="60"/>
      <c r="B271" s="61"/>
      <c r="C271" s="61" t="s">
        <v>183</v>
      </c>
      <c r="D271" s="59">
        <v>0.5</v>
      </c>
      <c r="E271" s="12">
        <v>5</v>
      </c>
      <c r="F271" s="62"/>
      <c r="G271" s="16">
        <f t="shared" si="18"/>
        <v>0</v>
      </c>
      <c r="H271" s="68">
        <f t="shared" si="21"/>
        <v>0</v>
      </c>
      <c r="I271" s="16"/>
      <c r="J271" s="68">
        <f t="shared" si="20"/>
        <v>0</v>
      </c>
      <c r="K271" s="16"/>
      <c r="L271" s="16">
        <f t="shared" si="19"/>
        <v>0</v>
      </c>
      <c r="N271"/>
      <c r="O271"/>
      <c r="P271"/>
    </row>
    <row r="272" spans="1:16">
      <c r="A272" s="60"/>
      <c r="B272" s="61"/>
      <c r="C272" s="61" t="s">
        <v>183</v>
      </c>
      <c r="D272" s="59">
        <v>0.5</v>
      </c>
      <c r="E272" s="12">
        <v>5.5</v>
      </c>
      <c r="F272" s="62"/>
      <c r="G272" s="16">
        <f t="shared" si="18"/>
        <v>0</v>
      </c>
      <c r="H272" s="68">
        <f t="shared" si="21"/>
        <v>0</v>
      </c>
      <c r="I272" s="16"/>
      <c r="J272" s="68">
        <f t="shared" si="20"/>
        <v>0</v>
      </c>
      <c r="K272" s="16"/>
      <c r="L272" s="16">
        <f t="shared" si="19"/>
        <v>0</v>
      </c>
      <c r="N272"/>
      <c r="O272"/>
      <c r="P272"/>
    </row>
    <row r="273" spans="1:16">
      <c r="A273" s="60"/>
      <c r="B273" s="61"/>
      <c r="C273" s="61" t="s">
        <v>183</v>
      </c>
      <c r="D273" s="59">
        <v>1</v>
      </c>
      <c r="E273" s="12">
        <v>5.5</v>
      </c>
      <c r="F273" s="62"/>
      <c r="G273" s="16">
        <f t="shared" si="18"/>
        <v>0</v>
      </c>
      <c r="H273" s="68">
        <f t="shared" si="21"/>
        <v>0</v>
      </c>
      <c r="I273" s="16"/>
      <c r="J273" s="68">
        <f t="shared" si="20"/>
        <v>0</v>
      </c>
      <c r="K273" s="16"/>
      <c r="L273" s="16">
        <f t="shared" si="19"/>
        <v>0</v>
      </c>
      <c r="N273"/>
      <c r="O273"/>
      <c r="P273"/>
    </row>
    <row r="274" spans="1:16">
      <c r="A274" s="60"/>
      <c r="B274" s="61"/>
      <c r="C274" s="61" t="s">
        <v>183</v>
      </c>
      <c r="D274" s="59">
        <v>2</v>
      </c>
      <c r="E274" s="12">
        <v>5</v>
      </c>
      <c r="F274" s="62"/>
      <c r="G274" s="16">
        <f t="shared" si="18"/>
        <v>0</v>
      </c>
      <c r="H274" s="68">
        <f t="shared" si="21"/>
        <v>0</v>
      </c>
      <c r="I274" s="16"/>
      <c r="J274" s="68">
        <f t="shared" si="20"/>
        <v>0</v>
      </c>
      <c r="K274" s="16"/>
      <c r="L274" s="16">
        <f t="shared" si="19"/>
        <v>0</v>
      </c>
      <c r="N274"/>
      <c r="O274"/>
      <c r="P274"/>
    </row>
    <row r="275" spans="1:16">
      <c r="A275" s="60"/>
      <c r="B275" s="61"/>
      <c r="C275" s="61" t="s">
        <v>183</v>
      </c>
      <c r="D275" s="59">
        <v>30</v>
      </c>
      <c r="E275" s="12">
        <v>5</v>
      </c>
      <c r="F275" s="62"/>
      <c r="G275" s="16">
        <f t="shared" si="18"/>
        <v>0</v>
      </c>
      <c r="H275" s="68">
        <f t="shared" si="21"/>
        <v>0</v>
      </c>
      <c r="I275" s="16"/>
      <c r="J275" s="68">
        <f t="shared" si="20"/>
        <v>0</v>
      </c>
      <c r="K275" s="16"/>
      <c r="L275" s="16">
        <f t="shared" si="19"/>
        <v>0</v>
      </c>
      <c r="N275"/>
      <c r="O275"/>
      <c r="P275"/>
    </row>
    <row r="276" spans="1:16">
      <c r="A276" s="60"/>
      <c r="B276" s="61"/>
      <c r="C276" s="61" t="s">
        <v>184</v>
      </c>
      <c r="D276" s="59">
        <v>1</v>
      </c>
      <c r="E276" s="12">
        <v>5</v>
      </c>
      <c r="F276" s="62"/>
      <c r="G276" s="16">
        <f t="shared" ref="G276:G339" si="22">ROUND(D276*F276,2)</f>
        <v>0</v>
      </c>
      <c r="H276" s="68">
        <f t="shared" si="21"/>
        <v>0</v>
      </c>
      <c r="I276" s="16"/>
      <c r="J276" s="68">
        <f t="shared" si="20"/>
        <v>0</v>
      </c>
      <c r="K276" s="16"/>
      <c r="L276" s="16">
        <f t="shared" ref="L276:L339" si="23">ROUND((J276+K276)-(H276+I276),2)</f>
        <v>0</v>
      </c>
      <c r="N276"/>
      <c r="O276"/>
      <c r="P276"/>
    </row>
    <row r="277" spans="1:16">
      <c r="A277" s="60"/>
      <c r="B277" s="61"/>
      <c r="C277" s="61" t="s">
        <v>185</v>
      </c>
      <c r="D277" s="59">
        <v>30</v>
      </c>
      <c r="E277" s="12">
        <v>6</v>
      </c>
      <c r="F277" s="62"/>
      <c r="G277" s="16">
        <f t="shared" si="22"/>
        <v>0</v>
      </c>
      <c r="H277" s="68">
        <f t="shared" si="21"/>
        <v>0</v>
      </c>
      <c r="I277" s="16"/>
      <c r="J277" s="68">
        <f t="shared" si="20"/>
        <v>0</v>
      </c>
      <c r="K277" s="16"/>
      <c r="L277" s="16">
        <f t="shared" si="23"/>
        <v>0</v>
      </c>
      <c r="N277"/>
      <c r="O277"/>
      <c r="P277"/>
    </row>
    <row r="278" spans="1:16">
      <c r="A278" s="60"/>
      <c r="B278" s="61"/>
      <c r="C278" s="61" t="s">
        <v>185</v>
      </c>
      <c r="D278" s="59">
        <v>50</v>
      </c>
      <c r="E278" s="12">
        <v>6</v>
      </c>
      <c r="F278" s="62"/>
      <c r="G278" s="16">
        <f t="shared" si="22"/>
        <v>0</v>
      </c>
      <c r="H278" s="68">
        <f t="shared" si="21"/>
        <v>0</v>
      </c>
      <c r="I278" s="16"/>
      <c r="J278" s="68">
        <f t="shared" si="20"/>
        <v>0</v>
      </c>
      <c r="K278" s="16"/>
      <c r="L278" s="16">
        <f t="shared" si="23"/>
        <v>0</v>
      </c>
      <c r="N278"/>
      <c r="O278"/>
      <c r="P278"/>
    </row>
    <row r="279" spans="1:16">
      <c r="A279" s="60"/>
      <c r="B279" s="61"/>
      <c r="C279" s="61" t="s">
        <v>186</v>
      </c>
      <c r="D279" s="59">
        <v>0.5</v>
      </c>
      <c r="E279" s="12">
        <v>8.9</v>
      </c>
      <c r="F279" s="62"/>
      <c r="G279" s="16">
        <f t="shared" si="22"/>
        <v>0</v>
      </c>
      <c r="H279" s="68">
        <f t="shared" si="21"/>
        <v>0</v>
      </c>
      <c r="I279" s="16"/>
      <c r="J279" s="68">
        <f t="shared" si="20"/>
        <v>0</v>
      </c>
      <c r="K279" s="16"/>
      <c r="L279" s="16">
        <f t="shared" si="23"/>
        <v>0</v>
      </c>
      <c r="N279"/>
      <c r="O279"/>
      <c r="P279"/>
    </row>
    <row r="280" spans="1:16">
      <c r="A280" s="60"/>
      <c r="B280" s="61"/>
      <c r="C280" s="61" t="s">
        <v>186</v>
      </c>
      <c r="D280" s="59">
        <v>30</v>
      </c>
      <c r="E280" s="12">
        <v>8.9</v>
      </c>
      <c r="F280" s="62"/>
      <c r="G280" s="16">
        <f t="shared" si="22"/>
        <v>0</v>
      </c>
      <c r="H280" s="68">
        <f t="shared" si="21"/>
        <v>0</v>
      </c>
      <c r="I280" s="16"/>
      <c r="J280" s="68">
        <f t="shared" si="20"/>
        <v>0</v>
      </c>
      <c r="K280" s="16"/>
      <c r="L280" s="16">
        <f t="shared" si="23"/>
        <v>0</v>
      </c>
      <c r="N280"/>
      <c r="O280"/>
      <c r="P280"/>
    </row>
    <row r="281" spans="1:16">
      <c r="A281" s="60"/>
      <c r="B281" s="61"/>
      <c r="C281" s="61" t="s">
        <v>187</v>
      </c>
      <c r="D281" s="59">
        <v>0.33</v>
      </c>
      <c r="E281" s="12">
        <v>7.2</v>
      </c>
      <c r="F281" s="62"/>
      <c r="G281" s="16">
        <f t="shared" si="22"/>
        <v>0</v>
      </c>
      <c r="H281" s="68">
        <f t="shared" si="21"/>
        <v>0</v>
      </c>
      <c r="I281" s="16"/>
      <c r="J281" s="68">
        <f t="shared" si="20"/>
        <v>0</v>
      </c>
      <c r="K281" s="16"/>
      <c r="L281" s="16">
        <f t="shared" si="23"/>
        <v>0</v>
      </c>
      <c r="N281"/>
      <c r="O281"/>
      <c r="P281"/>
    </row>
    <row r="282" spans="1:16">
      <c r="A282" s="60"/>
      <c r="B282" s="61"/>
      <c r="C282" s="61" t="s">
        <v>187</v>
      </c>
      <c r="D282" s="59">
        <v>0.75</v>
      </c>
      <c r="E282" s="12">
        <v>7.2</v>
      </c>
      <c r="F282" s="62"/>
      <c r="G282" s="16">
        <f t="shared" si="22"/>
        <v>0</v>
      </c>
      <c r="H282" s="68">
        <f t="shared" si="21"/>
        <v>0</v>
      </c>
      <c r="I282" s="16"/>
      <c r="J282" s="68">
        <f t="shared" si="20"/>
        <v>0</v>
      </c>
      <c r="K282" s="16"/>
      <c r="L282" s="16">
        <f t="shared" si="23"/>
        <v>0</v>
      </c>
      <c r="N282"/>
      <c r="O282"/>
      <c r="P282"/>
    </row>
    <row r="283" spans="1:16">
      <c r="A283" s="60"/>
      <c r="B283" s="61"/>
      <c r="C283" s="61" t="s">
        <v>187</v>
      </c>
      <c r="D283" s="59">
        <v>30</v>
      </c>
      <c r="E283" s="12">
        <v>7.2</v>
      </c>
      <c r="F283" s="62"/>
      <c r="G283" s="16">
        <f t="shared" si="22"/>
        <v>0</v>
      </c>
      <c r="H283" s="68">
        <f t="shared" si="21"/>
        <v>0</v>
      </c>
      <c r="I283" s="16"/>
      <c r="J283" s="68">
        <f t="shared" ref="J283:J346" si="24">ROUND($J$22*G283*E283/100,2)</f>
        <v>0</v>
      </c>
      <c r="K283" s="16"/>
      <c r="L283" s="16">
        <f t="shared" si="23"/>
        <v>0</v>
      </c>
      <c r="N283"/>
      <c r="O283"/>
      <c r="P283"/>
    </row>
    <row r="284" spans="1:16">
      <c r="A284" s="60"/>
      <c r="B284" s="61"/>
      <c r="C284" s="61" t="s">
        <v>187</v>
      </c>
      <c r="D284" s="59">
        <v>50</v>
      </c>
      <c r="E284" s="12">
        <v>7.2</v>
      </c>
      <c r="F284" s="62"/>
      <c r="G284" s="16">
        <f t="shared" si="22"/>
        <v>0</v>
      </c>
      <c r="H284" s="68">
        <f t="shared" si="21"/>
        <v>0</v>
      </c>
      <c r="I284" s="16"/>
      <c r="J284" s="68">
        <f t="shared" si="24"/>
        <v>0</v>
      </c>
      <c r="K284" s="16"/>
      <c r="L284" s="16">
        <f t="shared" si="23"/>
        <v>0</v>
      </c>
      <c r="N284"/>
      <c r="O284"/>
      <c r="P284"/>
    </row>
    <row r="285" spans="1:16">
      <c r="A285" s="60"/>
      <c r="B285" s="61"/>
      <c r="C285" s="63" t="s">
        <v>344</v>
      </c>
      <c r="D285" s="59">
        <v>1</v>
      </c>
      <c r="E285" s="12">
        <v>4.5</v>
      </c>
      <c r="F285" s="62"/>
      <c r="G285" s="16">
        <f t="shared" si="22"/>
        <v>0</v>
      </c>
      <c r="H285" s="68">
        <f t="shared" si="21"/>
        <v>0</v>
      </c>
      <c r="I285" s="16"/>
      <c r="J285" s="68">
        <f t="shared" si="24"/>
        <v>0</v>
      </c>
      <c r="K285" s="16"/>
      <c r="L285" s="16">
        <f t="shared" si="23"/>
        <v>0</v>
      </c>
      <c r="N285"/>
      <c r="O285"/>
      <c r="P285"/>
    </row>
    <row r="286" spans="1:16">
      <c r="A286" s="60"/>
      <c r="B286" s="61"/>
      <c r="C286" s="61" t="s">
        <v>188</v>
      </c>
      <c r="D286" s="59">
        <v>1</v>
      </c>
      <c r="E286" s="12">
        <v>4.5</v>
      </c>
      <c r="F286" s="62"/>
      <c r="G286" s="16">
        <f t="shared" si="22"/>
        <v>0</v>
      </c>
      <c r="H286" s="68">
        <f t="shared" si="21"/>
        <v>0</v>
      </c>
      <c r="I286" s="16"/>
      <c r="J286" s="68">
        <f t="shared" si="24"/>
        <v>0</v>
      </c>
      <c r="K286" s="16"/>
      <c r="L286" s="16">
        <f t="shared" si="23"/>
        <v>0</v>
      </c>
      <c r="N286"/>
      <c r="O286"/>
      <c r="P286"/>
    </row>
    <row r="287" spans="1:16">
      <c r="A287" s="60"/>
      <c r="B287" s="61"/>
      <c r="C287" s="61" t="s">
        <v>188</v>
      </c>
      <c r="D287" s="59">
        <v>30</v>
      </c>
      <c r="E287" s="12">
        <v>4.5</v>
      </c>
      <c r="F287" s="62"/>
      <c r="G287" s="16">
        <f t="shared" si="22"/>
        <v>0</v>
      </c>
      <c r="H287" s="68">
        <f t="shared" si="21"/>
        <v>0</v>
      </c>
      <c r="I287" s="16"/>
      <c r="J287" s="68">
        <f t="shared" si="24"/>
        <v>0</v>
      </c>
      <c r="K287" s="16"/>
      <c r="L287" s="16">
        <f t="shared" si="23"/>
        <v>0</v>
      </c>
      <c r="N287"/>
      <c r="O287"/>
      <c r="P287"/>
    </row>
    <row r="288" spans="1:16">
      <c r="A288" s="60"/>
      <c r="B288" s="61"/>
      <c r="C288" s="61" t="s">
        <v>189</v>
      </c>
      <c r="D288" s="59">
        <v>1</v>
      </c>
      <c r="E288" s="12">
        <v>4.5</v>
      </c>
      <c r="F288" s="62"/>
      <c r="G288" s="16">
        <f t="shared" si="22"/>
        <v>0</v>
      </c>
      <c r="H288" s="68">
        <f t="shared" ref="H288:H351" si="25">ROUND($H$22*G288*E288/100,2)</f>
        <v>0</v>
      </c>
      <c r="I288" s="16"/>
      <c r="J288" s="68">
        <f t="shared" si="24"/>
        <v>0</v>
      </c>
      <c r="K288" s="16"/>
      <c r="L288" s="16">
        <f t="shared" si="23"/>
        <v>0</v>
      </c>
      <c r="N288"/>
      <c r="O288"/>
      <c r="P288"/>
    </row>
    <row r="289" spans="1:16">
      <c r="A289" s="60"/>
      <c r="B289" s="61"/>
      <c r="C289" s="61" t="s">
        <v>189</v>
      </c>
      <c r="D289" s="59">
        <v>30</v>
      </c>
      <c r="E289" s="12">
        <v>4.5</v>
      </c>
      <c r="F289" s="62"/>
      <c r="G289" s="16">
        <f t="shared" si="22"/>
        <v>0</v>
      </c>
      <c r="H289" s="68">
        <f t="shared" si="25"/>
        <v>0</v>
      </c>
      <c r="I289" s="16"/>
      <c r="J289" s="68">
        <f t="shared" si="24"/>
        <v>0</v>
      </c>
      <c r="K289" s="16"/>
      <c r="L289" s="16">
        <f t="shared" si="23"/>
        <v>0</v>
      </c>
      <c r="N289"/>
      <c r="O289"/>
      <c r="P289"/>
    </row>
    <row r="290" spans="1:16">
      <c r="A290" s="60"/>
      <c r="B290" s="61"/>
      <c r="C290" s="61" t="s">
        <v>190</v>
      </c>
      <c r="D290" s="59">
        <v>1</v>
      </c>
      <c r="E290" s="12">
        <v>4.5</v>
      </c>
      <c r="F290" s="62"/>
      <c r="G290" s="16">
        <f t="shared" si="22"/>
        <v>0</v>
      </c>
      <c r="H290" s="68">
        <f t="shared" si="25"/>
        <v>0</v>
      </c>
      <c r="I290" s="16"/>
      <c r="J290" s="68">
        <f t="shared" si="24"/>
        <v>0</v>
      </c>
      <c r="K290" s="16"/>
      <c r="L290" s="16">
        <f t="shared" si="23"/>
        <v>0</v>
      </c>
      <c r="N290"/>
      <c r="O290"/>
      <c r="P290"/>
    </row>
    <row r="291" spans="1:16">
      <c r="A291" s="60"/>
      <c r="B291" s="61"/>
      <c r="C291" s="61" t="s">
        <v>190</v>
      </c>
      <c r="D291" s="59">
        <v>30</v>
      </c>
      <c r="E291" s="12">
        <v>4.5</v>
      </c>
      <c r="F291" s="62"/>
      <c r="G291" s="16">
        <f t="shared" si="22"/>
        <v>0</v>
      </c>
      <c r="H291" s="68">
        <f t="shared" si="25"/>
        <v>0</v>
      </c>
      <c r="I291" s="16"/>
      <c r="J291" s="68">
        <f t="shared" si="24"/>
        <v>0</v>
      </c>
      <c r="K291" s="16"/>
      <c r="L291" s="16">
        <f t="shared" si="23"/>
        <v>0</v>
      </c>
      <c r="N291"/>
      <c r="O291"/>
      <c r="P291"/>
    </row>
    <row r="292" spans="1:16">
      <c r="A292" s="60"/>
      <c r="B292" s="61"/>
      <c r="C292" s="61" t="s">
        <v>191</v>
      </c>
      <c r="D292" s="59">
        <v>1</v>
      </c>
      <c r="E292" s="12">
        <v>5.3</v>
      </c>
      <c r="F292" s="62"/>
      <c r="G292" s="16">
        <f t="shared" si="22"/>
        <v>0</v>
      </c>
      <c r="H292" s="68">
        <f t="shared" si="25"/>
        <v>0</v>
      </c>
      <c r="I292" s="16"/>
      <c r="J292" s="68">
        <f t="shared" si="24"/>
        <v>0</v>
      </c>
      <c r="K292" s="16"/>
      <c r="L292" s="16">
        <f t="shared" si="23"/>
        <v>0</v>
      </c>
      <c r="N292"/>
      <c r="O292"/>
      <c r="P292"/>
    </row>
    <row r="293" spans="1:16">
      <c r="A293" s="60"/>
      <c r="B293" s="61"/>
      <c r="C293" s="61" t="s">
        <v>191</v>
      </c>
      <c r="D293" s="59">
        <v>30</v>
      </c>
      <c r="E293" s="12">
        <v>5.3</v>
      </c>
      <c r="F293" s="62"/>
      <c r="G293" s="16">
        <f t="shared" si="22"/>
        <v>0</v>
      </c>
      <c r="H293" s="68">
        <f t="shared" si="25"/>
        <v>0</v>
      </c>
      <c r="I293" s="16"/>
      <c r="J293" s="68">
        <f t="shared" si="24"/>
        <v>0</v>
      </c>
      <c r="K293" s="16"/>
      <c r="L293" s="16">
        <f t="shared" si="23"/>
        <v>0</v>
      </c>
      <c r="N293"/>
      <c r="O293"/>
      <c r="P293"/>
    </row>
    <row r="294" spans="1:16">
      <c r="A294" s="60"/>
      <c r="B294" s="61"/>
      <c r="C294" s="61" t="s">
        <v>192</v>
      </c>
      <c r="D294" s="59">
        <v>0.33</v>
      </c>
      <c r="E294" s="12">
        <v>7.2</v>
      </c>
      <c r="F294" s="62"/>
      <c r="G294" s="16">
        <f t="shared" si="22"/>
        <v>0</v>
      </c>
      <c r="H294" s="68">
        <f t="shared" si="25"/>
        <v>0</v>
      </c>
      <c r="I294" s="16"/>
      <c r="J294" s="68">
        <f t="shared" si="24"/>
        <v>0</v>
      </c>
      <c r="K294" s="16"/>
      <c r="L294" s="16">
        <f t="shared" si="23"/>
        <v>0</v>
      </c>
      <c r="N294"/>
      <c r="O294"/>
      <c r="P294"/>
    </row>
    <row r="295" spans="1:16">
      <c r="A295" s="60"/>
      <c r="B295" s="61"/>
      <c r="C295" s="61" t="s">
        <v>192</v>
      </c>
      <c r="D295" s="59">
        <v>0.75</v>
      </c>
      <c r="E295" s="12">
        <v>7.2</v>
      </c>
      <c r="F295" s="62"/>
      <c r="G295" s="16">
        <f t="shared" si="22"/>
        <v>0</v>
      </c>
      <c r="H295" s="68">
        <f t="shared" si="25"/>
        <v>0</v>
      </c>
      <c r="I295" s="16"/>
      <c r="J295" s="68">
        <f t="shared" si="24"/>
        <v>0</v>
      </c>
      <c r="K295" s="16"/>
      <c r="L295" s="16">
        <f t="shared" si="23"/>
        <v>0</v>
      </c>
      <c r="N295"/>
      <c r="O295"/>
      <c r="P295"/>
    </row>
    <row r="296" spans="1:16">
      <c r="A296" s="60"/>
      <c r="B296" s="61"/>
      <c r="C296" s="61" t="s">
        <v>192</v>
      </c>
      <c r="D296" s="59">
        <v>30</v>
      </c>
      <c r="E296" s="12">
        <v>7.2</v>
      </c>
      <c r="F296" s="62"/>
      <c r="G296" s="16">
        <f t="shared" si="22"/>
        <v>0</v>
      </c>
      <c r="H296" s="68">
        <f t="shared" si="25"/>
        <v>0</v>
      </c>
      <c r="I296" s="16"/>
      <c r="J296" s="68">
        <f t="shared" si="24"/>
        <v>0</v>
      </c>
      <c r="K296" s="16"/>
      <c r="L296" s="16">
        <f t="shared" si="23"/>
        <v>0</v>
      </c>
      <c r="N296"/>
      <c r="O296"/>
      <c r="P296"/>
    </row>
    <row r="297" spans="1:16">
      <c r="A297" s="60"/>
      <c r="B297" s="61"/>
      <c r="C297" s="61" t="s">
        <v>192</v>
      </c>
      <c r="D297" s="59">
        <v>50</v>
      </c>
      <c r="E297" s="12">
        <v>7.2</v>
      </c>
      <c r="F297" s="62"/>
      <c r="G297" s="16">
        <f t="shared" si="22"/>
        <v>0</v>
      </c>
      <c r="H297" s="68">
        <f t="shared" si="25"/>
        <v>0</v>
      </c>
      <c r="I297" s="16"/>
      <c r="J297" s="68">
        <f t="shared" si="24"/>
        <v>0</v>
      </c>
      <c r="K297" s="16"/>
      <c r="L297" s="16">
        <f t="shared" si="23"/>
        <v>0</v>
      </c>
      <c r="N297"/>
      <c r="O297"/>
      <c r="P297"/>
    </row>
    <row r="298" spans="1:16">
      <c r="A298" s="60"/>
      <c r="B298" s="61"/>
      <c r="C298" s="61" t="s">
        <v>193</v>
      </c>
      <c r="D298" s="59">
        <v>600</v>
      </c>
      <c r="E298" s="12">
        <v>5.5</v>
      </c>
      <c r="F298" s="62"/>
      <c r="G298" s="16">
        <f t="shared" si="22"/>
        <v>0</v>
      </c>
      <c r="H298" s="68">
        <f t="shared" si="25"/>
        <v>0</v>
      </c>
      <c r="I298" s="16"/>
      <c r="J298" s="68">
        <f t="shared" si="24"/>
        <v>0</v>
      </c>
      <c r="K298" s="16"/>
      <c r="L298" s="16">
        <f t="shared" si="23"/>
        <v>0</v>
      </c>
      <c r="N298"/>
      <c r="O298"/>
      <c r="P298"/>
    </row>
    <row r="299" spans="1:16">
      <c r="A299" s="60"/>
      <c r="B299" s="61"/>
      <c r="C299" s="63" t="s">
        <v>345</v>
      </c>
      <c r="D299" s="59">
        <v>20</v>
      </c>
      <c r="E299" s="12">
        <v>5</v>
      </c>
      <c r="F299" s="62"/>
      <c r="G299" s="16">
        <f t="shared" si="22"/>
        <v>0</v>
      </c>
      <c r="H299" s="68">
        <f t="shared" si="25"/>
        <v>0</v>
      </c>
      <c r="I299" s="16"/>
      <c r="J299" s="68">
        <f t="shared" si="24"/>
        <v>0</v>
      </c>
      <c r="K299" s="16"/>
      <c r="L299" s="16">
        <f t="shared" si="23"/>
        <v>0</v>
      </c>
      <c r="N299"/>
      <c r="O299"/>
      <c r="P299"/>
    </row>
    <row r="300" spans="1:16">
      <c r="A300" s="60"/>
      <c r="B300" s="61"/>
      <c r="C300" s="61" t="s">
        <v>194</v>
      </c>
      <c r="D300" s="59">
        <v>0.5</v>
      </c>
      <c r="E300" s="12">
        <v>5.4</v>
      </c>
      <c r="F300" s="62"/>
      <c r="G300" s="16">
        <f t="shared" si="22"/>
        <v>0</v>
      </c>
      <c r="H300" s="68">
        <f t="shared" si="25"/>
        <v>0</v>
      </c>
      <c r="I300" s="16"/>
      <c r="J300" s="68">
        <f t="shared" si="24"/>
        <v>0</v>
      </c>
      <c r="K300" s="16"/>
      <c r="L300" s="16">
        <f t="shared" si="23"/>
        <v>0</v>
      </c>
      <c r="N300"/>
      <c r="O300"/>
      <c r="P300"/>
    </row>
    <row r="301" spans="1:16">
      <c r="A301" s="60"/>
      <c r="B301" s="61"/>
      <c r="C301" s="61" t="s">
        <v>194</v>
      </c>
      <c r="D301" s="59">
        <v>1</v>
      </c>
      <c r="E301" s="12">
        <v>5.4</v>
      </c>
      <c r="F301" s="62"/>
      <c r="G301" s="16">
        <f t="shared" si="22"/>
        <v>0</v>
      </c>
      <c r="H301" s="68">
        <f t="shared" si="25"/>
        <v>0</v>
      </c>
      <c r="I301" s="16"/>
      <c r="J301" s="68">
        <f t="shared" si="24"/>
        <v>0</v>
      </c>
      <c r="K301" s="16"/>
      <c r="L301" s="16">
        <f t="shared" si="23"/>
        <v>0</v>
      </c>
      <c r="N301"/>
      <c r="O301"/>
      <c r="P301"/>
    </row>
    <row r="302" spans="1:16">
      <c r="A302" s="60"/>
      <c r="B302" s="61"/>
      <c r="C302" s="61" t="s">
        <v>194</v>
      </c>
      <c r="D302" s="59">
        <v>2</v>
      </c>
      <c r="E302" s="12">
        <v>5.4</v>
      </c>
      <c r="F302" s="62"/>
      <c r="G302" s="16">
        <f t="shared" si="22"/>
        <v>0</v>
      </c>
      <c r="H302" s="68">
        <f t="shared" si="25"/>
        <v>0</v>
      </c>
      <c r="I302" s="16"/>
      <c r="J302" s="68">
        <f t="shared" si="24"/>
        <v>0</v>
      </c>
      <c r="K302" s="16"/>
      <c r="L302" s="16">
        <f t="shared" si="23"/>
        <v>0</v>
      </c>
      <c r="N302"/>
      <c r="O302"/>
      <c r="P302"/>
    </row>
    <row r="303" spans="1:16">
      <c r="A303" s="60"/>
      <c r="B303" s="61"/>
      <c r="C303" s="61" t="s">
        <v>194</v>
      </c>
      <c r="D303" s="59">
        <v>30</v>
      </c>
      <c r="E303" s="12">
        <v>5.4</v>
      </c>
      <c r="F303" s="62"/>
      <c r="G303" s="16">
        <f t="shared" si="22"/>
        <v>0</v>
      </c>
      <c r="H303" s="68">
        <f t="shared" si="25"/>
        <v>0</v>
      </c>
      <c r="I303" s="16"/>
      <c r="J303" s="68">
        <f t="shared" si="24"/>
        <v>0</v>
      </c>
      <c r="K303" s="16"/>
      <c r="L303" s="16">
        <f t="shared" si="23"/>
        <v>0</v>
      </c>
      <c r="N303"/>
      <c r="O303"/>
      <c r="P303"/>
    </row>
    <row r="304" spans="1:16">
      <c r="A304" s="60"/>
      <c r="B304" s="61"/>
      <c r="C304" s="61" t="s">
        <v>194</v>
      </c>
      <c r="D304" s="59">
        <v>50</v>
      </c>
      <c r="E304" s="12">
        <v>5.4</v>
      </c>
      <c r="F304" s="62"/>
      <c r="G304" s="16">
        <f t="shared" si="22"/>
        <v>0</v>
      </c>
      <c r="H304" s="68">
        <f t="shared" si="25"/>
        <v>0</v>
      </c>
      <c r="I304" s="16"/>
      <c r="J304" s="68">
        <f t="shared" si="24"/>
        <v>0</v>
      </c>
      <c r="K304" s="16"/>
      <c r="L304" s="16">
        <f t="shared" si="23"/>
        <v>0</v>
      </c>
      <c r="N304"/>
      <c r="O304"/>
      <c r="P304"/>
    </row>
    <row r="305" spans="1:16">
      <c r="A305" s="60"/>
      <c r="B305" s="61"/>
      <c r="C305" s="63" t="s">
        <v>346</v>
      </c>
      <c r="D305" s="59">
        <v>0.5</v>
      </c>
      <c r="E305" s="12">
        <v>5.6</v>
      </c>
      <c r="F305" s="62"/>
      <c r="G305" s="16">
        <f t="shared" si="22"/>
        <v>0</v>
      </c>
      <c r="H305" s="68">
        <f t="shared" si="25"/>
        <v>0</v>
      </c>
      <c r="I305" s="16"/>
      <c r="J305" s="68">
        <f t="shared" si="24"/>
        <v>0</v>
      </c>
      <c r="K305" s="16"/>
      <c r="L305" s="16">
        <f t="shared" si="23"/>
        <v>0</v>
      </c>
      <c r="N305"/>
      <c r="O305"/>
      <c r="P305"/>
    </row>
    <row r="306" spans="1:16">
      <c r="A306" s="60"/>
      <c r="B306" s="61"/>
      <c r="C306" s="63" t="s">
        <v>346</v>
      </c>
      <c r="D306" s="59">
        <v>1</v>
      </c>
      <c r="E306" s="12">
        <v>5.6</v>
      </c>
      <c r="F306" s="62"/>
      <c r="G306" s="16">
        <f t="shared" si="22"/>
        <v>0</v>
      </c>
      <c r="H306" s="68">
        <f t="shared" si="25"/>
        <v>0</v>
      </c>
      <c r="I306" s="16"/>
      <c r="J306" s="68">
        <f t="shared" si="24"/>
        <v>0</v>
      </c>
      <c r="K306" s="16"/>
      <c r="L306" s="16">
        <f t="shared" si="23"/>
        <v>0</v>
      </c>
      <c r="N306"/>
      <c r="O306"/>
      <c r="P306"/>
    </row>
    <row r="307" spans="1:16">
      <c r="A307" s="60"/>
      <c r="B307" s="61"/>
      <c r="C307" s="63" t="s">
        <v>346</v>
      </c>
      <c r="D307" s="59">
        <v>2</v>
      </c>
      <c r="E307" s="12">
        <v>5.6</v>
      </c>
      <c r="F307" s="62"/>
      <c r="G307" s="16">
        <f t="shared" si="22"/>
        <v>0</v>
      </c>
      <c r="H307" s="68">
        <f t="shared" si="25"/>
        <v>0</v>
      </c>
      <c r="I307" s="16"/>
      <c r="J307" s="68">
        <f t="shared" si="24"/>
        <v>0</v>
      </c>
      <c r="K307" s="16"/>
      <c r="L307" s="16">
        <f t="shared" si="23"/>
        <v>0</v>
      </c>
      <c r="N307"/>
      <c r="O307"/>
      <c r="P307"/>
    </row>
    <row r="308" spans="1:16">
      <c r="A308" s="60"/>
      <c r="B308" s="61"/>
      <c r="C308" s="61" t="s">
        <v>195</v>
      </c>
      <c r="D308" s="59">
        <v>0.5</v>
      </c>
      <c r="E308" s="12">
        <v>4</v>
      </c>
      <c r="F308" s="62"/>
      <c r="G308" s="16">
        <f t="shared" si="22"/>
        <v>0</v>
      </c>
      <c r="H308" s="68">
        <f t="shared" si="25"/>
        <v>0</v>
      </c>
      <c r="I308" s="16"/>
      <c r="J308" s="68">
        <f t="shared" si="24"/>
        <v>0</v>
      </c>
      <c r="K308" s="16"/>
      <c r="L308" s="16">
        <f t="shared" si="23"/>
        <v>0</v>
      </c>
      <c r="N308"/>
      <c r="O308"/>
      <c r="P308"/>
    </row>
    <row r="309" spans="1:16">
      <c r="A309" s="60"/>
      <c r="B309" s="61"/>
      <c r="C309" s="61" t="s">
        <v>196</v>
      </c>
      <c r="D309" s="59">
        <v>0.5</v>
      </c>
      <c r="E309" s="12">
        <v>5</v>
      </c>
      <c r="F309" s="62"/>
      <c r="G309" s="16">
        <f t="shared" si="22"/>
        <v>0</v>
      </c>
      <c r="H309" s="68">
        <f t="shared" si="25"/>
        <v>0</v>
      </c>
      <c r="I309" s="16"/>
      <c r="J309" s="68">
        <f t="shared" si="24"/>
        <v>0</v>
      </c>
      <c r="K309" s="16"/>
      <c r="L309" s="16">
        <f t="shared" si="23"/>
        <v>0</v>
      </c>
      <c r="N309"/>
      <c r="O309"/>
      <c r="P309"/>
    </row>
    <row r="310" spans="1:16">
      <c r="A310" s="60"/>
      <c r="B310" s="61"/>
      <c r="C310" s="61" t="s">
        <v>196</v>
      </c>
      <c r="D310" s="59">
        <v>30</v>
      </c>
      <c r="E310" s="12">
        <v>5</v>
      </c>
      <c r="F310" s="62"/>
      <c r="G310" s="16">
        <f t="shared" si="22"/>
        <v>0</v>
      </c>
      <c r="H310" s="68">
        <f t="shared" si="25"/>
        <v>0</v>
      </c>
      <c r="I310" s="16"/>
      <c r="J310" s="68">
        <f t="shared" si="24"/>
        <v>0</v>
      </c>
      <c r="K310" s="16"/>
      <c r="L310" s="16">
        <f t="shared" si="23"/>
        <v>0</v>
      </c>
      <c r="N310"/>
      <c r="O310"/>
      <c r="P310"/>
    </row>
    <row r="311" spans="1:16">
      <c r="A311" s="60"/>
      <c r="B311" s="61"/>
      <c r="C311" s="61" t="s">
        <v>197</v>
      </c>
      <c r="D311" s="59">
        <v>2</v>
      </c>
      <c r="E311" s="12">
        <v>7</v>
      </c>
      <c r="F311" s="62"/>
      <c r="G311" s="16">
        <f t="shared" si="22"/>
        <v>0</v>
      </c>
      <c r="H311" s="68">
        <f t="shared" si="25"/>
        <v>0</v>
      </c>
      <c r="I311" s="16"/>
      <c r="J311" s="68">
        <f t="shared" si="24"/>
        <v>0</v>
      </c>
      <c r="K311" s="16"/>
      <c r="L311" s="16">
        <f t="shared" si="23"/>
        <v>0</v>
      </c>
      <c r="N311"/>
      <c r="O311"/>
      <c r="P311"/>
    </row>
    <row r="312" spans="1:16">
      <c r="A312" s="60"/>
      <c r="B312" s="61"/>
      <c r="C312" s="61" t="s">
        <v>197</v>
      </c>
      <c r="D312" s="59">
        <v>30</v>
      </c>
      <c r="E312" s="12">
        <v>7</v>
      </c>
      <c r="F312" s="62"/>
      <c r="G312" s="16">
        <f t="shared" si="22"/>
        <v>0</v>
      </c>
      <c r="H312" s="68">
        <f t="shared" si="25"/>
        <v>0</v>
      </c>
      <c r="I312" s="16"/>
      <c r="J312" s="68">
        <f t="shared" si="24"/>
        <v>0</v>
      </c>
      <c r="K312" s="16"/>
      <c r="L312" s="16">
        <f t="shared" si="23"/>
        <v>0</v>
      </c>
      <c r="N312"/>
      <c r="O312"/>
      <c r="P312"/>
    </row>
    <row r="313" spans="1:16">
      <c r="A313" s="60"/>
      <c r="B313" s="61"/>
      <c r="C313" s="61" t="s">
        <v>198</v>
      </c>
      <c r="D313" s="59">
        <v>0.33</v>
      </c>
      <c r="E313" s="12">
        <v>5.5</v>
      </c>
      <c r="F313" s="62"/>
      <c r="G313" s="16">
        <f t="shared" si="22"/>
        <v>0</v>
      </c>
      <c r="H313" s="68">
        <f t="shared" si="25"/>
        <v>0</v>
      </c>
      <c r="I313" s="16"/>
      <c r="J313" s="68">
        <f t="shared" si="24"/>
        <v>0</v>
      </c>
      <c r="K313" s="16"/>
      <c r="L313" s="16">
        <f t="shared" si="23"/>
        <v>0</v>
      </c>
      <c r="N313"/>
      <c r="O313"/>
      <c r="P313"/>
    </row>
    <row r="314" spans="1:16">
      <c r="A314" s="60"/>
      <c r="B314" s="61"/>
      <c r="C314" s="61" t="s">
        <v>198</v>
      </c>
      <c r="D314" s="59">
        <v>0.5</v>
      </c>
      <c r="E314" s="12">
        <v>5.5</v>
      </c>
      <c r="F314" s="62"/>
      <c r="G314" s="16">
        <f t="shared" si="22"/>
        <v>0</v>
      </c>
      <c r="H314" s="68">
        <f t="shared" si="25"/>
        <v>0</v>
      </c>
      <c r="I314" s="16"/>
      <c r="J314" s="68">
        <f t="shared" si="24"/>
        <v>0</v>
      </c>
      <c r="K314" s="16"/>
      <c r="L314" s="16">
        <f t="shared" si="23"/>
        <v>0</v>
      </c>
      <c r="N314"/>
      <c r="O314"/>
      <c r="P314"/>
    </row>
    <row r="315" spans="1:16">
      <c r="A315" s="60"/>
      <c r="B315" s="61"/>
      <c r="C315" s="61" t="s">
        <v>198</v>
      </c>
      <c r="D315" s="59">
        <v>1</v>
      </c>
      <c r="E315" s="12">
        <v>5.5</v>
      </c>
      <c r="F315" s="62"/>
      <c r="G315" s="16">
        <f t="shared" si="22"/>
        <v>0</v>
      </c>
      <c r="H315" s="68">
        <f t="shared" si="25"/>
        <v>0</v>
      </c>
      <c r="I315" s="16"/>
      <c r="J315" s="68">
        <f t="shared" si="24"/>
        <v>0</v>
      </c>
      <c r="K315" s="16"/>
      <c r="L315" s="16">
        <f t="shared" si="23"/>
        <v>0</v>
      </c>
      <c r="N315"/>
      <c r="O315"/>
      <c r="P315"/>
    </row>
    <row r="316" spans="1:16">
      <c r="A316" s="60"/>
      <c r="B316" s="61"/>
      <c r="C316" s="61" t="s">
        <v>198</v>
      </c>
      <c r="D316" s="59">
        <v>25</v>
      </c>
      <c r="E316" s="12">
        <v>5.5</v>
      </c>
      <c r="F316" s="62"/>
      <c r="G316" s="16">
        <f t="shared" si="22"/>
        <v>0</v>
      </c>
      <c r="H316" s="68">
        <f t="shared" si="25"/>
        <v>0</v>
      </c>
      <c r="I316" s="16"/>
      <c r="J316" s="68">
        <f t="shared" si="24"/>
        <v>0</v>
      </c>
      <c r="K316" s="16"/>
      <c r="L316" s="16">
        <f t="shared" si="23"/>
        <v>0</v>
      </c>
      <c r="N316"/>
      <c r="O316"/>
      <c r="P316"/>
    </row>
    <row r="317" spans="1:16">
      <c r="A317" s="60"/>
      <c r="B317" s="61"/>
      <c r="C317" s="61" t="s">
        <v>198</v>
      </c>
      <c r="D317" s="59">
        <v>28</v>
      </c>
      <c r="E317" s="12">
        <v>5.5</v>
      </c>
      <c r="F317" s="62"/>
      <c r="G317" s="16">
        <f t="shared" si="22"/>
        <v>0</v>
      </c>
      <c r="H317" s="68">
        <f t="shared" si="25"/>
        <v>0</v>
      </c>
      <c r="I317" s="16"/>
      <c r="J317" s="68">
        <f t="shared" si="24"/>
        <v>0</v>
      </c>
      <c r="K317" s="16"/>
      <c r="L317" s="16">
        <f t="shared" si="23"/>
        <v>0</v>
      </c>
      <c r="N317"/>
      <c r="O317"/>
      <c r="P317"/>
    </row>
    <row r="318" spans="1:16">
      <c r="A318" s="60"/>
      <c r="B318" s="61"/>
      <c r="C318" s="61" t="s">
        <v>198</v>
      </c>
      <c r="D318" s="59">
        <v>30</v>
      </c>
      <c r="E318" s="12">
        <v>5.5</v>
      </c>
      <c r="F318" s="62"/>
      <c r="G318" s="16">
        <f t="shared" si="22"/>
        <v>0</v>
      </c>
      <c r="H318" s="68">
        <f t="shared" si="25"/>
        <v>0</v>
      </c>
      <c r="I318" s="16"/>
      <c r="J318" s="68">
        <f t="shared" si="24"/>
        <v>0</v>
      </c>
      <c r="K318" s="16"/>
      <c r="L318" s="16">
        <f t="shared" si="23"/>
        <v>0</v>
      </c>
      <c r="N318"/>
      <c r="O318"/>
      <c r="P318"/>
    </row>
    <row r="319" spans="1:16">
      <c r="A319" s="60"/>
      <c r="B319" s="61"/>
      <c r="C319" s="61" t="s">
        <v>199</v>
      </c>
      <c r="D319" s="59">
        <v>0.5</v>
      </c>
      <c r="E319" s="12">
        <v>4.7</v>
      </c>
      <c r="F319" s="62"/>
      <c r="G319" s="16">
        <f t="shared" si="22"/>
        <v>0</v>
      </c>
      <c r="H319" s="68">
        <f t="shared" si="25"/>
        <v>0</v>
      </c>
      <c r="I319" s="16"/>
      <c r="J319" s="68">
        <f t="shared" si="24"/>
        <v>0</v>
      </c>
      <c r="K319" s="16"/>
      <c r="L319" s="16">
        <f t="shared" si="23"/>
        <v>0</v>
      </c>
      <c r="N319"/>
      <c r="O319"/>
      <c r="P319"/>
    </row>
    <row r="320" spans="1:16">
      <c r="A320" s="60"/>
      <c r="B320" s="61"/>
      <c r="C320" s="61" t="s">
        <v>199</v>
      </c>
      <c r="D320" s="59">
        <v>2</v>
      </c>
      <c r="E320" s="12">
        <v>4.7</v>
      </c>
      <c r="F320" s="62"/>
      <c r="G320" s="16">
        <f t="shared" si="22"/>
        <v>0</v>
      </c>
      <c r="H320" s="68">
        <f t="shared" si="25"/>
        <v>0</v>
      </c>
      <c r="I320" s="16"/>
      <c r="J320" s="68">
        <f t="shared" si="24"/>
        <v>0</v>
      </c>
      <c r="K320" s="16"/>
      <c r="L320" s="16">
        <f t="shared" si="23"/>
        <v>0</v>
      </c>
      <c r="N320"/>
      <c r="O320"/>
      <c r="P320"/>
    </row>
    <row r="321" spans="1:16">
      <c r="A321" s="60"/>
      <c r="B321" s="61"/>
      <c r="C321" s="61" t="s">
        <v>199</v>
      </c>
      <c r="D321" s="59">
        <v>30</v>
      </c>
      <c r="E321" s="12">
        <v>4.7</v>
      </c>
      <c r="F321" s="62"/>
      <c r="G321" s="16">
        <f t="shared" si="22"/>
        <v>0</v>
      </c>
      <c r="H321" s="68">
        <f t="shared" si="25"/>
        <v>0</v>
      </c>
      <c r="I321" s="16"/>
      <c r="J321" s="68">
        <f t="shared" si="24"/>
        <v>0</v>
      </c>
      <c r="K321" s="16"/>
      <c r="L321" s="16">
        <f t="shared" si="23"/>
        <v>0</v>
      </c>
      <c r="N321"/>
      <c r="O321"/>
      <c r="P321"/>
    </row>
    <row r="322" spans="1:16">
      <c r="A322" s="60"/>
      <c r="B322" s="61"/>
      <c r="C322" s="61" t="s">
        <v>200</v>
      </c>
      <c r="D322" s="59">
        <v>0.5</v>
      </c>
      <c r="E322" s="12">
        <v>4.5</v>
      </c>
      <c r="F322" s="62"/>
      <c r="G322" s="16">
        <f t="shared" si="22"/>
        <v>0</v>
      </c>
      <c r="H322" s="68">
        <f t="shared" si="25"/>
        <v>0</v>
      </c>
      <c r="I322" s="16"/>
      <c r="J322" s="68">
        <f t="shared" si="24"/>
        <v>0</v>
      </c>
      <c r="K322" s="16"/>
      <c r="L322" s="16">
        <f t="shared" si="23"/>
        <v>0</v>
      </c>
      <c r="N322"/>
      <c r="O322"/>
      <c r="P322"/>
    </row>
    <row r="323" spans="1:16">
      <c r="A323" s="60"/>
      <c r="B323" s="61"/>
      <c r="C323" s="61" t="s">
        <v>200</v>
      </c>
      <c r="D323" s="59">
        <v>30</v>
      </c>
      <c r="E323" s="12">
        <v>4.5</v>
      </c>
      <c r="F323" s="62"/>
      <c r="G323" s="16">
        <f t="shared" si="22"/>
        <v>0</v>
      </c>
      <c r="H323" s="68">
        <f t="shared" si="25"/>
        <v>0</v>
      </c>
      <c r="I323" s="16"/>
      <c r="J323" s="68">
        <f t="shared" si="24"/>
        <v>0</v>
      </c>
      <c r="K323" s="16"/>
      <c r="L323" s="16">
        <f t="shared" si="23"/>
        <v>0</v>
      </c>
      <c r="N323"/>
      <c r="O323"/>
      <c r="P323"/>
    </row>
    <row r="324" spans="1:16">
      <c r="A324" s="60"/>
      <c r="B324" s="61"/>
      <c r="C324" s="61" t="s">
        <v>201</v>
      </c>
      <c r="D324" s="59">
        <v>0.5</v>
      </c>
      <c r="E324" s="12">
        <v>5</v>
      </c>
      <c r="F324" s="62"/>
      <c r="G324" s="16">
        <f t="shared" si="22"/>
        <v>0</v>
      </c>
      <c r="H324" s="68">
        <f t="shared" si="25"/>
        <v>0</v>
      </c>
      <c r="I324" s="16"/>
      <c r="J324" s="68">
        <f t="shared" si="24"/>
        <v>0</v>
      </c>
      <c r="K324" s="16"/>
      <c r="L324" s="16">
        <f t="shared" si="23"/>
        <v>0</v>
      </c>
      <c r="N324"/>
      <c r="O324"/>
      <c r="P324"/>
    </row>
    <row r="325" spans="1:16">
      <c r="A325" s="60"/>
      <c r="B325" s="61"/>
      <c r="C325" s="61" t="s">
        <v>201</v>
      </c>
      <c r="D325" s="59">
        <v>5</v>
      </c>
      <c r="E325" s="12">
        <v>5</v>
      </c>
      <c r="F325" s="62"/>
      <c r="G325" s="16">
        <f t="shared" si="22"/>
        <v>0</v>
      </c>
      <c r="H325" s="68">
        <f t="shared" si="25"/>
        <v>0</v>
      </c>
      <c r="I325" s="16"/>
      <c r="J325" s="68">
        <f t="shared" si="24"/>
        <v>0</v>
      </c>
      <c r="K325" s="16"/>
      <c r="L325" s="16">
        <f t="shared" si="23"/>
        <v>0</v>
      </c>
      <c r="N325"/>
      <c r="O325"/>
      <c r="P325"/>
    </row>
    <row r="326" spans="1:16">
      <c r="A326" s="60"/>
      <c r="B326" s="61"/>
      <c r="C326" s="61" t="s">
        <v>201</v>
      </c>
      <c r="D326" s="59">
        <v>30</v>
      </c>
      <c r="E326" s="12">
        <v>5</v>
      </c>
      <c r="F326" s="62"/>
      <c r="G326" s="16">
        <f t="shared" si="22"/>
        <v>0</v>
      </c>
      <c r="H326" s="68">
        <f t="shared" si="25"/>
        <v>0</v>
      </c>
      <c r="I326" s="16"/>
      <c r="J326" s="68">
        <f t="shared" si="24"/>
        <v>0</v>
      </c>
      <c r="K326" s="16"/>
      <c r="L326" s="16">
        <f t="shared" si="23"/>
        <v>0</v>
      </c>
      <c r="N326"/>
      <c r="O326"/>
      <c r="P326"/>
    </row>
    <row r="327" spans="1:16">
      <c r="A327" s="60"/>
      <c r="B327" s="61"/>
      <c r="C327" s="61" t="s">
        <v>202</v>
      </c>
      <c r="D327" s="59">
        <v>1</v>
      </c>
      <c r="E327" s="12">
        <v>5.5</v>
      </c>
      <c r="F327" s="62"/>
      <c r="G327" s="16">
        <f t="shared" si="22"/>
        <v>0</v>
      </c>
      <c r="H327" s="68">
        <f t="shared" si="25"/>
        <v>0</v>
      </c>
      <c r="I327" s="16"/>
      <c r="J327" s="68">
        <f t="shared" si="24"/>
        <v>0</v>
      </c>
      <c r="K327" s="16"/>
      <c r="L327" s="16">
        <f t="shared" si="23"/>
        <v>0</v>
      </c>
      <c r="N327"/>
      <c r="O327"/>
      <c r="P327"/>
    </row>
    <row r="328" spans="1:16">
      <c r="A328" s="60"/>
      <c r="B328" s="61"/>
      <c r="C328" s="61" t="s">
        <v>203</v>
      </c>
      <c r="D328" s="59">
        <v>0.5</v>
      </c>
      <c r="E328" s="12">
        <v>5</v>
      </c>
      <c r="F328" s="62"/>
      <c r="G328" s="16">
        <f t="shared" si="22"/>
        <v>0</v>
      </c>
      <c r="H328" s="68">
        <f t="shared" si="25"/>
        <v>0</v>
      </c>
      <c r="I328" s="16"/>
      <c r="J328" s="68">
        <f t="shared" si="24"/>
        <v>0</v>
      </c>
      <c r="K328" s="16"/>
      <c r="L328" s="16">
        <f t="shared" si="23"/>
        <v>0</v>
      </c>
      <c r="N328"/>
      <c r="O328"/>
      <c r="P328"/>
    </row>
    <row r="329" spans="1:16">
      <c r="A329" s="60"/>
      <c r="B329" s="61"/>
      <c r="C329" s="61" t="s">
        <v>204</v>
      </c>
      <c r="D329" s="59">
        <v>0.5</v>
      </c>
      <c r="E329" s="12">
        <v>7</v>
      </c>
      <c r="F329" s="62"/>
      <c r="G329" s="16">
        <f t="shared" si="22"/>
        <v>0</v>
      </c>
      <c r="H329" s="68">
        <f t="shared" si="25"/>
        <v>0</v>
      </c>
      <c r="I329" s="16"/>
      <c r="J329" s="68">
        <f t="shared" si="24"/>
        <v>0</v>
      </c>
      <c r="K329" s="16"/>
      <c r="L329" s="16">
        <f t="shared" si="23"/>
        <v>0</v>
      </c>
      <c r="N329"/>
      <c r="O329"/>
      <c r="P329"/>
    </row>
    <row r="330" spans="1:16">
      <c r="A330" s="60"/>
      <c r="B330" s="61"/>
      <c r="C330" s="61" t="s">
        <v>204</v>
      </c>
      <c r="D330" s="59">
        <v>30</v>
      </c>
      <c r="E330" s="12">
        <v>7</v>
      </c>
      <c r="F330" s="62"/>
      <c r="G330" s="16">
        <f t="shared" si="22"/>
        <v>0</v>
      </c>
      <c r="H330" s="68">
        <f t="shared" si="25"/>
        <v>0</v>
      </c>
      <c r="I330" s="16"/>
      <c r="J330" s="68">
        <f t="shared" si="24"/>
        <v>0</v>
      </c>
      <c r="K330" s="16"/>
      <c r="L330" s="16">
        <f t="shared" si="23"/>
        <v>0</v>
      </c>
      <c r="N330"/>
      <c r="O330"/>
      <c r="P330"/>
    </row>
    <row r="331" spans="1:16">
      <c r="A331" s="60"/>
      <c r="B331" s="61"/>
      <c r="C331" s="61" t="s">
        <v>205</v>
      </c>
      <c r="D331" s="59">
        <v>0.33</v>
      </c>
      <c r="E331" s="12">
        <v>5.5</v>
      </c>
      <c r="F331" s="62"/>
      <c r="G331" s="16">
        <f t="shared" si="22"/>
        <v>0</v>
      </c>
      <c r="H331" s="68">
        <f t="shared" si="25"/>
        <v>0</v>
      </c>
      <c r="I331" s="16"/>
      <c r="J331" s="68">
        <f t="shared" si="24"/>
        <v>0</v>
      </c>
      <c r="K331" s="16"/>
      <c r="L331" s="16">
        <f t="shared" si="23"/>
        <v>0</v>
      </c>
      <c r="N331"/>
      <c r="O331"/>
      <c r="P331"/>
    </row>
    <row r="332" spans="1:16">
      <c r="A332" s="60"/>
      <c r="B332" s="61"/>
      <c r="C332" s="61" t="s">
        <v>205</v>
      </c>
      <c r="D332" s="59">
        <v>0.75</v>
      </c>
      <c r="E332" s="12">
        <v>5.5</v>
      </c>
      <c r="F332" s="62"/>
      <c r="G332" s="16">
        <f t="shared" si="22"/>
        <v>0</v>
      </c>
      <c r="H332" s="68">
        <f t="shared" si="25"/>
        <v>0</v>
      </c>
      <c r="I332" s="16"/>
      <c r="J332" s="68">
        <f t="shared" si="24"/>
        <v>0</v>
      </c>
      <c r="K332" s="16"/>
      <c r="L332" s="16">
        <f t="shared" si="23"/>
        <v>0</v>
      </c>
      <c r="N332"/>
      <c r="O332"/>
      <c r="P332"/>
    </row>
    <row r="333" spans="1:16">
      <c r="A333" s="60"/>
      <c r="B333" s="61"/>
      <c r="C333" s="61" t="s">
        <v>205</v>
      </c>
      <c r="D333" s="59">
        <v>30</v>
      </c>
      <c r="E333" s="12">
        <v>5.5</v>
      </c>
      <c r="F333" s="62"/>
      <c r="G333" s="16">
        <f t="shared" si="22"/>
        <v>0</v>
      </c>
      <c r="H333" s="68">
        <f t="shared" si="25"/>
        <v>0</v>
      </c>
      <c r="I333" s="16"/>
      <c r="J333" s="68">
        <f t="shared" si="24"/>
        <v>0</v>
      </c>
      <c r="K333" s="16"/>
      <c r="L333" s="16">
        <f t="shared" si="23"/>
        <v>0</v>
      </c>
      <c r="N333"/>
      <c r="O333"/>
      <c r="P333"/>
    </row>
    <row r="334" spans="1:16">
      <c r="A334" s="60"/>
      <c r="B334" s="61"/>
      <c r="C334" s="61" t="s">
        <v>205</v>
      </c>
      <c r="D334" s="59">
        <v>50</v>
      </c>
      <c r="E334" s="12">
        <v>5.5</v>
      </c>
      <c r="F334" s="62"/>
      <c r="G334" s="16">
        <f t="shared" si="22"/>
        <v>0</v>
      </c>
      <c r="H334" s="68">
        <f t="shared" si="25"/>
        <v>0</v>
      </c>
      <c r="I334" s="16"/>
      <c r="J334" s="68">
        <f t="shared" si="24"/>
        <v>0</v>
      </c>
      <c r="K334" s="16"/>
      <c r="L334" s="16">
        <f t="shared" si="23"/>
        <v>0</v>
      </c>
      <c r="N334"/>
      <c r="O334"/>
      <c r="P334"/>
    </row>
    <row r="335" spans="1:16">
      <c r="A335" s="60"/>
      <c r="B335" s="61"/>
      <c r="C335" s="61" t="s">
        <v>206</v>
      </c>
      <c r="D335" s="59">
        <v>30</v>
      </c>
      <c r="E335" s="12">
        <v>5.2</v>
      </c>
      <c r="F335" s="62"/>
      <c r="G335" s="16">
        <f t="shared" si="22"/>
        <v>0</v>
      </c>
      <c r="H335" s="68">
        <f t="shared" si="25"/>
        <v>0</v>
      </c>
      <c r="I335" s="16"/>
      <c r="J335" s="68">
        <f t="shared" si="24"/>
        <v>0</v>
      </c>
      <c r="K335" s="16"/>
      <c r="L335" s="16">
        <f t="shared" si="23"/>
        <v>0</v>
      </c>
      <c r="N335"/>
      <c r="O335"/>
      <c r="P335"/>
    </row>
    <row r="336" spans="1:16">
      <c r="A336" s="60"/>
      <c r="B336" s="61"/>
      <c r="C336" s="63" t="s">
        <v>347</v>
      </c>
      <c r="D336" s="59">
        <v>0.5</v>
      </c>
      <c r="E336" s="12">
        <v>4</v>
      </c>
      <c r="F336" s="62"/>
      <c r="G336" s="16">
        <f t="shared" si="22"/>
        <v>0</v>
      </c>
      <c r="H336" s="68">
        <f t="shared" si="25"/>
        <v>0</v>
      </c>
      <c r="I336" s="16"/>
      <c r="J336" s="68">
        <f t="shared" si="24"/>
        <v>0</v>
      </c>
      <c r="K336" s="16"/>
      <c r="L336" s="16">
        <f t="shared" si="23"/>
        <v>0</v>
      </c>
      <c r="N336"/>
      <c r="O336"/>
      <c r="P336"/>
    </row>
    <row r="337" spans="1:16">
      <c r="A337" s="60"/>
      <c r="B337" s="61"/>
      <c r="C337" s="61" t="s">
        <v>207</v>
      </c>
      <c r="D337" s="59">
        <v>0.5</v>
      </c>
      <c r="E337" s="12">
        <v>5</v>
      </c>
      <c r="F337" s="62"/>
      <c r="G337" s="16">
        <f t="shared" si="22"/>
        <v>0</v>
      </c>
      <c r="H337" s="68">
        <f t="shared" si="25"/>
        <v>0</v>
      </c>
      <c r="I337" s="16"/>
      <c r="J337" s="68">
        <f t="shared" si="24"/>
        <v>0</v>
      </c>
      <c r="K337" s="16"/>
      <c r="L337" s="16">
        <f t="shared" si="23"/>
        <v>0</v>
      </c>
      <c r="N337"/>
      <c r="O337"/>
      <c r="P337"/>
    </row>
    <row r="338" spans="1:16">
      <c r="A338" s="60"/>
      <c r="B338" s="61"/>
      <c r="C338" s="61" t="s">
        <v>207</v>
      </c>
      <c r="D338" s="59">
        <v>30</v>
      </c>
      <c r="E338" s="12">
        <v>5</v>
      </c>
      <c r="F338" s="62"/>
      <c r="G338" s="16">
        <f t="shared" si="22"/>
        <v>0</v>
      </c>
      <c r="H338" s="68">
        <f t="shared" si="25"/>
        <v>0</v>
      </c>
      <c r="I338" s="16"/>
      <c r="J338" s="68">
        <f t="shared" si="24"/>
        <v>0</v>
      </c>
      <c r="K338" s="16"/>
      <c r="L338" s="16">
        <f t="shared" si="23"/>
        <v>0</v>
      </c>
      <c r="N338"/>
      <c r="O338"/>
      <c r="P338"/>
    </row>
    <row r="339" spans="1:16">
      <c r="A339" s="60"/>
      <c r="B339" s="61"/>
      <c r="C339" s="61" t="s">
        <v>208</v>
      </c>
      <c r="D339" s="59">
        <v>0.33</v>
      </c>
      <c r="E339" s="12">
        <v>7.7</v>
      </c>
      <c r="F339" s="62"/>
      <c r="G339" s="16">
        <f t="shared" si="22"/>
        <v>0</v>
      </c>
      <c r="H339" s="68">
        <f t="shared" si="25"/>
        <v>0</v>
      </c>
      <c r="I339" s="16"/>
      <c r="J339" s="68">
        <f t="shared" si="24"/>
        <v>0</v>
      </c>
      <c r="K339" s="16"/>
      <c r="L339" s="16">
        <f t="shared" si="23"/>
        <v>0</v>
      </c>
      <c r="N339"/>
      <c r="O339"/>
      <c r="P339"/>
    </row>
    <row r="340" spans="1:16">
      <c r="A340" s="60"/>
      <c r="B340" s="61"/>
      <c r="C340" s="61" t="s">
        <v>208</v>
      </c>
      <c r="D340" s="59">
        <v>0.75</v>
      </c>
      <c r="E340" s="12">
        <v>7.7</v>
      </c>
      <c r="F340" s="62"/>
      <c r="G340" s="16">
        <f t="shared" ref="G340:G403" si="26">ROUND(D340*F340,2)</f>
        <v>0</v>
      </c>
      <c r="H340" s="68">
        <f t="shared" si="25"/>
        <v>0</v>
      </c>
      <c r="I340" s="16"/>
      <c r="J340" s="68">
        <f t="shared" si="24"/>
        <v>0</v>
      </c>
      <c r="K340" s="16"/>
      <c r="L340" s="16">
        <f t="shared" ref="L340:L403" si="27">ROUND((J340+K340)-(H340+I340),2)</f>
        <v>0</v>
      </c>
      <c r="N340"/>
      <c r="O340"/>
      <c r="P340"/>
    </row>
    <row r="341" spans="1:16">
      <c r="A341" s="60"/>
      <c r="B341" s="61"/>
      <c r="C341" s="61" t="s">
        <v>208</v>
      </c>
      <c r="D341" s="59">
        <v>50</v>
      </c>
      <c r="E341" s="12">
        <v>7.7</v>
      </c>
      <c r="F341" s="62"/>
      <c r="G341" s="16">
        <f t="shared" si="26"/>
        <v>0</v>
      </c>
      <c r="H341" s="68">
        <f t="shared" si="25"/>
        <v>0</v>
      </c>
      <c r="I341" s="16"/>
      <c r="J341" s="68">
        <f t="shared" si="24"/>
        <v>0</v>
      </c>
      <c r="K341" s="16"/>
      <c r="L341" s="16">
        <f t="shared" si="27"/>
        <v>0</v>
      </c>
      <c r="N341"/>
      <c r="O341"/>
      <c r="P341"/>
    </row>
    <row r="342" spans="1:16">
      <c r="A342" s="60"/>
      <c r="B342" s="61"/>
      <c r="C342" s="61" t="s">
        <v>209</v>
      </c>
      <c r="D342" s="59">
        <v>0.5</v>
      </c>
      <c r="E342" s="12">
        <v>6.5</v>
      </c>
      <c r="F342" s="62"/>
      <c r="G342" s="16">
        <f t="shared" si="26"/>
        <v>0</v>
      </c>
      <c r="H342" s="68">
        <f t="shared" si="25"/>
        <v>0</v>
      </c>
      <c r="I342" s="16"/>
      <c r="J342" s="68">
        <f t="shared" si="24"/>
        <v>0</v>
      </c>
      <c r="K342" s="16"/>
      <c r="L342" s="16">
        <f t="shared" si="27"/>
        <v>0</v>
      </c>
      <c r="N342"/>
      <c r="O342"/>
      <c r="P342"/>
    </row>
    <row r="343" spans="1:16">
      <c r="A343" s="60"/>
      <c r="B343" s="61"/>
      <c r="C343" s="61" t="s">
        <v>209</v>
      </c>
      <c r="D343" s="59">
        <v>30</v>
      </c>
      <c r="E343" s="12">
        <v>6.5</v>
      </c>
      <c r="F343" s="62"/>
      <c r="G343" s="16">
        <f t="shared" si="26"/>
        <v>0</v>
      </c>
      <c r="H343" s="68">
        <f t="shared" si="25"/>
        <v>0</v>
      </c>
      <c r="I343" s="16"/>
      <c r="J343" s="68">
        <f t="shared" si="24"/>
        <v>0</v>
      </c>
      <c r="K343" s="16"/>
      <c r="L343" s="16">
        <f t="shared" si="27"/>
        <v>0</v>
      </c>
      <c r="N343"/>
      <c r="O343"/>
      <c r="P343"/>
    </row>
    <row r="344" spans="1:16">
      <c r="A344" s="60"/>
      <c r="B344" s="61"/>
      <c r="C344" s="61" t="s">
        <v>210</v>
      </c>
      <c r="D344" s="59">
        <v>0.5</v>
      </c>
      <c r="E344" s="12">
        <v>4.8</v>
      </c>
      <c r="F344" s="62"/>
      <c r="G344" s="16">
        <f t="shared" si="26"/>
        <v>0</v>
      </c>
      <c r="H344" s="68">
        <f t="shared" si="25"/>
        <v>0</v>
      </c>
      <c r="I344" s="16"/>
      <c r="J344" s="68">
        <f t="shared" si="24"/>
        <v>0</v>
      </c>
      <c r="K344" s="16"/>
      <c r="L344" s="16">
        <f t="shared" si="27"/>
        <v>0</v>
      </c>
      <c r="N344"/>
      <c r="O344"/>
      <c r="P344"/>
    </row>
    <row r="345" spans="1:16">
      <c r="A345" s="60"/>
      <c r="B345" s="61"/>
      <c r="C345" s="61" t="s">
        <v>210</v>
      </c>
      <c r="D345" s="59">
        <v>0.5</v>
      </c>
      <c r="E345" s="12">
        <v>5</v>
      </c>
      <c r="F345" s="62"/>
      <c r="G345" s="16">
        <f t="shared" si="26"/>
        <v>0</v>
      </c>
      <c r="H345" s="68">
        <f t="shared" si="25"/>
        <v>0</v>
      </c>
      <c r="I345" s="16"/>
      <c r="J345" s="68">
        <f t="shared" si="24"/>
        <v>0</v>
      </c>
      <c r="K345" s="16"/>
      <c r="L345" s="16">
        <f t="shared" si="27"/>
        <v>0</v>
      </c>
      <c r="N345"/>
      <c r="O345"/>
      <c r="P345"/>
    </row>
    <row r="346" spans="1:16">
      <c r="A346" s="60"/>
      <c r="B346" s="61"/>
      <c r="C346" s="61" t="s">
        <v>210</v>
      </c>
      <c r="D346" s="59">
        <v>0.5</v>
      </c>
      <c r="E346" s="12">
        <v>5.2</v>
      </c>
      <c r="F346" s="62"/>
      <c r="G346" s="16">
        <f t="shared" si="26"/>
        <v>0</v>
      </c>
      <c r="H346" s="68">
        <f t="shared" si="25"/>
        <v>0</v>
      </c>
      <c r="I346" s="16"/>
      <c r="J346" s="68">
        <f t="shared" si="24"/>
        <v>0</v>
      </c>
      <c r="K346" s="16"/>
      <c r="L346" s="16">
        <f t="shared" si="27"/>
        <v>0</v>
      </c>
      <c r="N346"/>
      <c r="O346"/>
      <c r="P346"/>
    </row>
    <row r="347" spans="1:16">
      <c r="A347" s="60"/>
      <c r="B347" s="61"/>
      <c r="C347" s="63" t="s">
        <v>348</v>
      </c>
      <c r="D347" s="59">
        <v>0.375</v>
      </c>
      <c r="E347" s="12">
        <v>5.5</v>
      </c>
      <c r="F347" s="62"/>
      <c r="G347" s="16">
        <f t="shared" si="26"/>
        <v>0</v>
      </c>
      <c r="H347" s="68">
        <f t="shared" si="25"/>
        <v>0</v>
      </c>
      <c r="I347" s="16"/>
      <c r="J347" s="68">
        <f t="shared" ref="J347:J410" si="28">ROUND($J$22*G347*E347/100,2)</f>
        <v>0</v>
      </c>
      <c r="K347" s="16"/>
      <c r="L347" s="16">
        <f t="shared" si="27"/>
        <v>0</v>
      </c>
      <c r="N347"/>
      <c r="O347"/>
      <c r="P347"/>
    </row>
    <row r="348" spans="1:16">
      <c r="A348" s="60"/>
      <c r="B348" s="61"/>
      <c r="C348" s="63" t="s">
        <v>348</v>
      </c>
      <c r="D348" s="59">
        <v>0.5</v>
      </c>
      <c r="E348" s="12">
        <v>5.3</v>
      </c>
      <c r="F348" s="62"/>
      <c r="G348" s="16">
        <f t="shared" si="26"/>
        <v>0</v>
      </c>
      <c r="H348" s="68">
        <f t="shared" si="25"/>
        <v>0</v>
      </c>
      <c r="I348" s="16"/>
      <c r="J348" s="68">
        <f t="shared" si="28"/>
        <v>0</v>
      </c>
      <c r="K348" s="16"/>
      <c r="L348" s="16">
        <f t="shared" si="27"/>
        <v>0</v>
      </c>
      <c r="N348"/>
      <c r="O348"/>
      <c r="P348"/>
    </row>
    <row r="349" spans="1:16">
      <c r="A349" s="60"/>
      <c r="B349" s="61"/>
      <c r="C349" s="63" t="s">
        <v>348</v>
      </c>
      <c r="D349" s="59">
        <v>0.5</v>
      </c>
      <c r="E349" s="12">
        <v>5.5</v>
      </c>
      <c r="F349" s="62"/>
      <c r="G349" s="16">
        <f t="shared" si="26"/>
        <v>0</v>
      </c>
      <c r="H349" s="68">
        <f t="shared" si="25"/>
        <v>0</v>
      </c>
      <c r="I349" s="16"/>
      <c r="J349" s="68">
        <f t="shared" si="28"/>
        <v>0</v>
      </c>
      <c r="K349" s="16"/>
      <c r="L349" s="16">
        <f t="shared" si="27"/>
        <v>0</v>
      </c>
      <c r="N349"/>
      <c r="O349"/>
      <c r="P349"/>
    </row>
    <row r="350" spans="1:16">
      <c r="A350" s="60"/>
      <c r="B350" s="61"/>
      <c r="C350" s="63" t="s">
        <v>348</v>
      </c>
      <c r="D350" s="59">
        <v>1</v>
      </c>
      <c r="E350" s="12">
        <v>5.3</v>
      </c>
      <c r="F350" s="62"/>
      <c r="G350" s="16">
        <f t="shared" si="26"/>
        <v>0</v>
      </c>
      <c r="H350" s="68">
        <f t="shared" si="25"/>
        <v>0</v>
      </c>
      <c r="I350" s="16"/>
      <c r="J350" s="68">
        <f t="shared" si="28"/>
        <v>0</v>
      </c>
      <c r="K350" s="16"/>
      <c r="L350" s="16">
        <f t="shared" si="27"/>
        <v>0</v>
      </c>
      <c r="N350"/>
      <c r="O350"/>
      <c r="P350"/>
    </row>
    <row r="351" spans="1:16">
      <c r="A351" s="60"/>
      <c r="B351" s="61"/>
      <c r="C351" s="63" t="s">
        <v>348</v>
      </c>
      <c r="D351" s="59">
        <v>1</v>
      </c>
      <c r="E351" s="12">
        <v>5.5</v>
      </c>
      <c r="F351" s="62"/>
      <c r="G351" s="16">
        <f t="shared" si="26"/>
        <v>0</v>
      </c>
      <c r="H351" s="68">
        <f t="shared" si="25"/>
        <v>0</v>
      </c>
      <c r="I351" s="16"/>
      <c r="J351" s="68">
        <f t="shared" si="28"/>
        <v>0</v>
      </c>
      <c r="K351" s="16"/>
      <c r="L351" s="16">
        <f t="shared" si="27"/>
        <v>0</v>
      </c>
      <c r="N351"/>
      <c r="O351"/>
      <c r="P351"/>
    </row>
    <row r="352" spans="1:16">
      <c r="A352" s="60"/>
      <c r="B352" s="61"/>
      <c r="C352" s="63" t="s">
        <v>348</v>
      </c>
      <c r="D352" s="59">
        <v>30</v>
      </c>
      <c r="E352" s="12">
        <v>5.5</v>
      </c>
      <c r="F352" s="62"/>
      <c r="G352" s="16">
        <f t="shared" si="26"/>
        <v>0</v>
      </c>
      <c r="H352" s="68">
        <f t="shared" ref="H352:H415" si="29">ROUND($H$22*G352*E352/100,2)</f>
        <v>0</v>
      </c>
      <c r="I352" s="16"/>
      <c r="J352" s="68">
        <f t="shared" si="28"/>
        <v>0</v>
      </c>
      <c r="K352" s="16"/>
      <c r="L352" s="16">
        <f t="shared" si="27"/>
        <v>0</v>
      </c>
      <c r="N352"/>
      <c r="O352"/>
      <c r="P352"/>
    </row>
    <row r="353" spans="1:16">
      <c r="A353" s="60"/>
      <c r="B353" s="61"/>
      <c r="C353" s="63" t="s">
        <v>348</v>
      </c>
      <c r="D353" s="59">
        <v>30</v>
      </c>
      <c r="E353" s="12">
        <v>5.3</v>
      </c>
      <c r="F353" s="62"/>
      <c r="G353" s="16">
        <f t="shared" si="26"/>
        <v>0</v>
      </c>
      <c r="H353" s="68">
        <f t="shared" si="29"/>
        <v>0</v>
      </c>
      <c r="I353" s="16"/>
      <c r="J353" s="68">
        <f t="shared" si="28"/>
        <v>0</v>
      </c>
      <c r="K353" s="16"/>
      <c r="L353" s="16">
        <f t="shared" si="27"/>
        <v>0</v>
      </c>
      <c r="N353"/>
      <c r="O353"/>
      <c r="P353"/>
    </row>
    <row r="354" spans="1:16">
      <c r="A354" s="60"/>
      <c r="B354" s="61"/>
      <c r="C354" s="61" t="s">
        <v>211</v>
      </c>
      <c r="D354" s="59">
        <v>2</v>
      </c>
      <c r="E354" s="12">
        <v>4</v>
      </c>
      <c r="F354" s="62"/>
      <c r="G354" s="16">
        <f t="shared" si="26"/>
        <v>0</v>
      </c>
      <c r="H354" s="68">
        <f t="shared" si="29"/>
        <v>0</v>
      </c>
      <c r="I354" s="16"/>
      <c r="J354" s="68">
        <f t="shared" si="28"/>
        <v>0</v>
      </c>
      <c r="K354" s="16"/>
      <c r="L354" s="16">
        <f t="shared" si="27"/>
        <v>0</v>
      </c>
      <c r="N354"/>
      <c r="O354"/>
      <c r="P354"/>
    </row>
    <row r="355" spans="1:16">
      <c r="A355" s="60"/>
      <c r="B355" s="61"/>
      <c r="C355" s="63" t="s">
        <v>349</v>
      </c>
      <c r="D355" s="59">
        <v>0.5</v>
      </c>
      <c r="E355" s="12">
        <v>5.6</v>
      </c>
      <c r="F355" s="62"/>
      <c r="G355" s="16">
        <f t="shared" si="26"/>
        <v>0</v>
      </c>
      <c r="H355" s="68">
        <f t="shared" si="29"/>
        <v>0</v>
      </c>
      <c r="I355" s="16"/>
      <c r="J355" s="68">
        <f t="shared" si="28"/>
        <v>0</v>
      </c>
      <c r="K355" s="16"/>
      <c r="L355" s="16">
        <f t="shared" si="27"/>
        <v>0</v>
      </c>
      <c r="N355"/>
      <c r="O355"/>
      <c r="P355"/>
    </row>
    <row r="356" spans="1:16">
      <c r="A356" s="60"/>
      <c r="B356" s="61"/>
      <c r="C356" s="61" t="s">
        <v>212</v>
      </c>
      <c r="D356" s="59">
        <v>0.5</v>
      </c>
      <c r="E356" s="12">
        <v>4.8</v>
      </c>
      <c r="F356" s="62"/>
      <c r="G356" s="16">
        <f t="shared" si="26"/>
        <v>0</v>
      </c>
      <c r="H356" s="68">
        <f t="shared" si="29"/>
        <v>0</v>
      </c>
      <c r="I356" s="16"/>
      <c r="J356" s="68">
        <f t="shared" si="28"/>
        <v>0</v>
      </c>
      <c r="K356" s="16"/>
      <c r="L356" s="16">
        <f t="shared" si="27"/>
        <v>0</v>
      </c>
      <c r="N356"/>
      <c r="O356"/>
      <c r="P356"/>
    </row>
    <row r="357" spans="1:16">
      <c r="A357" s="60"/>
      <c r="B357" s="61"/>
      <c r="C357" s="61" t="s">
        <v>212</v>
      </c>
      <c r="D357" s="59">
        <v>2</v>
      </c>
      <c r="E357" s="12">
        <v>4.8</v>
      </c>
      <c r="F357" s="62"/>
      <c r="G357" s="16">
        <f t="shared" si="26"/>
        <v>0</v>
      </c>
      <c r="H357" s="68">
        <f t="shared" si="29"/>
        <v>0</v>
      </c>
      <c r="I357" s="16"/>
      <c r="J357" s="68">
        <f t="shared" si="28"/>
        <v>0</v>
      </c>
      <c r="K357" s="16"/>
      <c r="L357" s="16">
        <f t="shared" si="27"/>
        <v>0</v>
      </c>
      <c r="N357"/>
      <c r="O357"/>
      <c r="P357"/>
    </row>
    <row r="358" spans="1:16">
      <c r="A358" s="60"/>
      <c r="B358" s="61"/>
      <c r="C358" s="61" t="s">
        <v>213</v>
      </c>
      <c r="D358" s="59">
        <v>0.5</v>
      </c>
      <c r="E358" s="12">
        <v>7.7</v>
      </c>
      <c r="F358" s="62"/>
      <c r="G358" s="16">
        <f t="shared" si="26"/>
        <v>0</v>
      </c>
      <c r="H358" s="68">
        <f t="shared" si="29"/>
        <v>0</v>
      </c>
      <c r="I358" s="16"/>
      <c r="J358" s="68">
        <f t="shared" si="28"/>
        <v>0</v>
      </c>
      <c r="K358" s="16"/>
      <c r="L358" s="16">
        <f t="shared" si="27"/>
        <v>0</v>
      </c>
      <c r="N358"/>
      <c r="O358"/>
      <c r="P358"/>
    </row>
    <row r="359" spans="1:16">
      <c r="A359" s="60"/>
      <c r="B359" s="61"/>
      <c r="C359" s="63" t="s">
        <v>350</v>
      </c>
      <c r="D359" s="59">
        <v>30</v>
      </c>
      <c r="E359" s="12">
        <v>4.5</v>
      </c>
      <c r="F359" s="62"/>
      <c r="G359" s="16">
        <f t="shared" si="26"/>
        <v>0</v>
      </c>
      <c r="H359" s="68">
        <f t="shared" si="29"/>
        <v>0</v>
      </c>
      <c r="I359" s="16"/>
      <c r="J359" s="68">
        <f t="shared" si="28"/>
        <v>0</v>
      </c>
      <c r="K359" s="16"/>
      <c r="L359" s="16">
        <f t="shared" si="27"/>
        <v>0</v>
      </c>
      <c r="N359"/>
      <c r="O359"/>
      <c r="P359"/>
    </row>
    <row r="360" spans="1:16">
      <c r="A360" s="60"/>
      <c r="B360" s="61"/>
      <c r="C360" s="63" t="s">
        <v>351</v>
      </c>
      <c r="D360" s="59">
        <v>0.33</v>
      </c>
      <c r="E360" s="12">
        <v>5</v>
      </c>
      <c r="F360" s="62"/>
      <c r="G360" s="16">
        <f t="shared" si="26"/>
        <v>0</v>
      </c>
      <c r="H360" s="68">
        <f t="shared" si="29"/>
        <v>0</v>
      </c>
      <c r="I360" s="16"/>
      <c r="J360" s="68">
        <f t="shared" si="28"/>
        <v>0</v>
      </c>
      <c r="K360" s="16"/>
      <c r="L360" s="16">
        <f t="shared" si="27"/>
        <v>0</v>
      </c>
      <c r="N360"/>
      <c r="O360"/>
      <c r="P360"/>
    </row>
    <row r="361" spans="1:16">
      <c r="A361" s="60"/>
      <c r="B361" s="61"/>
      <c r="C361" s="63" t="s">
        <v>351</v>
      </c>
      <c r="D361" s="59">
        <v>0.75</v>
      </c>
      <c r="E361" s="12">
        <v>5</v>
      </c>
      <c r="F361" s="62"/>
      <c r="G361" s="16">
        <f t="shared" si="26"/>
        <v>0</v>
      </c>
      <c r="H361" s="68">
        <f t="shared" si="29"/>
        <v>0</v>
      </c>
      <c r="I361" s="16"/>
      <c r="J361" s="68">
        <f t="shared" si="28"/>
        <v>0</v>
      </c>
      <c r="K361" s="16"/>
      <c r="L361" s="16">
        <f t="shared" si="27"/>
        <v>0</v>
      </c>
      <c r="N361"/>
      <c r="O361"/>
      <c r="P361"/>
    </row>
    <row r="362" spans="1:16">
      <c r="A362" s="60"/>
      <c r="B362" s="61"/>
      <c r="C362" s="63" t="s">
        <v>351</v>
      </c>
      <c r="D362" s="59">
        <v>30</v>
      </c>
      <c r="E362" s="12">
        <v>5</v>
      </c>
      <c r="F362" s="62"/>
      <c r="G362" s="16">
        <f t="shared" si="26"/>
        <v>0</v>
      </c>
      <c r="H362" s="68">
        <f t="shared" si="29"/>
        <v>0</v>
      </c>
      <c r="I362" s="16"/>
      <c r="J362" s="68">
        <f t="shared" si="28"/>
        <v>0</v>
      </c>
      <c r="K362" s="16"/>
      <c r="L362" s="16">
        <f t="shared" si="27"/>
        <v>0</v>
      </c>
      <c r="N362"/>
      <c r="O362"/>
      <c r="P362"/>
    </row>
    <row r="363" spans="1:16">
      <c r="A363" s="60"/>
      <c r="B363" s="61"/>
      <c r="C363" s="63" t="s">
        <v>351</v>
      </c>
      <c r="D363" s="59">
        <v>50</v>
      </c>
      <c r="E363" s="12">
        <v>5</v>
      </c>
      <c r="F363" s="62"/>
      <c r="G363" s="16">
        <f t="shared" si="26"/>
        <v>0</v>
      </c>
      <c r="H363" s="68">
        <f t="shared" si="29"/>
        <v>0</v>
      </c>
      <c r="I363" s="16"/>
      <c r="J363" s="68">
        <f t="shared" si="28"/>
        <v>0</v>
      </c>
      <c r="K363" s="16"/>
      <c r="L363" s="16">
        <f t="shared" si="27"/>
        <v>0</v>
      </c>
      <c r="N363"/>
      <c r="O363"/>
      <c r="P363"/>
    </row>
    <row r="364" spans="1:16">
      <c r="A364" s="60"/>
      <c r="B364" s="61"/>
      <c r="C364" s="61" t="s">
        <v>214</v>
      </c>
      <c r="D364" s="59">
        <v>0.75</v>
      </c>
      <c r="E364" s="12">
        <v>5.2</v>
      </c>
      <c r="F364" s="62"/>
      <c r="G364" s="16">
        <f t="shared" si="26"/>
        <v>0</v>
      </c>
      <c r="H364" s="68">
        <f t="shared" si="29"/>
        <v>0</v>
      </c>
      <c r="I364" s="16"/>
      <c r="J364" s="68">
        <f t="shared" si="28"/>
        <v>0</v>
      </c>
      <c r="K364" s="16"/>
      <c r="L364" s="16">
        <f t="shared" si="27"/>
        <v>0</v>
      </c>
      <c r="N364"/>
      <c r="O364"/>
      <c r="P364"/>
    </row>
    <row r="365" spans="1:16">
      <c r="A365" s="60"/>
      <c r="B365" s="61"/>
      <c r="C365" s="61" t="s">
        <v>214</v>
      </c>
      <c r="D365" s="59">
        <v>50</v>
      </c>
      <c r="E365" s="12">
        <v>5.2</v>
      </c>
      <c r="F365" s="62"/>
      <c r="G365" s="16">
        <f t="shared" si="26"/>
        <v>0</v>
      </c>
      <c r="H365" s="68">
        <f t="shared" si="29"/>
        <v>0</v>
      </c>
      <c r="I365" s="16"/>
      <c r="J365" s="68">
        <f t="shared" si="28"/>
        <v>0</v>
      </c>
      <c r="K365" s="16"/>
      <c r="L365" s="16">
        <f t="shared" si="27"/>
        <v>0</v>
      </c>
      <c r="N365"/>
      <c r="O365"/>
      <c r="P365"/>
    </row>
    <row r="366" spans="1:16">
      <c r="A366" s="60"/>
      <c r="B366" s="61"/>
      <c r="C366" s="61" t="s">
        <v>215</v>
      </c>
      <c r="D366" s="59">
        <v>0.5</v>
      </c>
      <c r="E366" s="12">
        <v>5.3</v>
      </c>
      <c r="F366" s="62"/>
      <c r="G366" s="16">
        <f t="shared" si="26"/>
        <v>0</v>
      </c>
      <c r="H366" s="68">
        <f t="shared" si="29"/>
        <v>0</v>
      </c>
      <c r="I366" s="16"/>
      <c r="J366" s="68">
        <f t="shared" si="28"/>
        <v>0</v>
      </c>
      <c r="K366" s="16"/>
      <c r="L366" s="16">
        <f t="shared" si="27"/>
        <v>0</v>
      </c>
      <c r="N366"/>
      <c r="O366"/>
      <c r="P366"/>
    </row>
    <row r="367" spans="1:16">
      <c r="A367" s="60"/>
      <c r="B367" s="61"/>
      <c r="C367" s="61" t="s">
        <v>215</v>
      </c>
      <c r="D367" s="59">
        <v>1</v>
      </c>
      <c r="E367" s="12">
        <v>5.3</v>
      </c>
      <c r="F367" s="62"/>
      <c r="G367" s="16">
        <f t="shared" si="26"/>
        <v>0</v>
      </c>
      <c r="H367" s="68">
        <f t="shared" si="29"/>
        <v>0</v>
      </c>
      <c r="I367" s="16"/>
      <c r="J367" s="68">
        <f t="shared" si="28"/>
        <v>0</v>
      </c>
      <c r="K367" s="16"/>
      <c r="L367" s="16">
        <f t="shared" si="27"/>
        <v>0</v>
      </c>
      <c r="N367"/>
      <c r="O367"/>
      <c r="P367"/>
    </row>
    <row r="368" spans="1:16">
      <c r="A368" s="60"/>
      <c r="B368" s="61"/>
      <c r="C368" s="61" t="s">
        <v>216</v>
      </c>
      <c r="D368" s="59">
        <v>0.33</v>
      </c>
      <c r="E368" s="12">
        <v>8.8000000000000007</v>
      </c>
      <c r="F368" s="62"/>
      <c r="G368" s="16">
        <f t="shared" si="26"/>
        <v>0</v>
      </c>
      <c r="H368" s="68">
        <f t="shared" si="29"/>
        <v>0</v>
      </c>
      <c r="I368" s="16"/>
      <c r="J368" s="68">
        <f t="shared" si="28"/>
        <v>0</v>
      </c>
      <c r="K368" s="16"/>
      <c r="L368" s="16">
        <f t="shared" si="27"/>
        <v>0</v>
      </c>
      <c r="N368"/>
      <c r="O368"/>
      <c r="P368"/>
    </row>
    <row r="369" spans="1:16">
      <c r="A369" s="60"/>
      <c r="B369" s="61"/>
      <c r="C369" s="61" t="s">
        <v>216</v>
      </c>
      <c r="D369" s="59">
        <v>0.75</v>
      </c>
      <c r="E369" s="12">
        <v>8.8000000000000007</v>
      </c>
      <c r="F369" s="62"/>
      <c r="G369" s="16">
        <f t="shared" si="26"/>
        <v>0</v>
      </c>
      <c r="H369" s="68">
        <f t="shared" si="29"/>
        <v>0</v>
      </c>
      <c r="I369" s="16"/>
      <c r="J369" s="68">
        <f t="shared" si="28"/>
        <v>0</v>
      </c>
      <c r="K369" s="16"/>
      <c r="L369" s="16">
        <f t="shared" si="27"/>
        <v>0</v>
      </c>
      <c r="N369"/>
      <c r="O369"/>
      <c r="P369"/>
    </row>
    <row r="370" spans="1:16">
      <c r="A370" s="60"/>
      <c r="B370" s="61"/>
      <c r="C370" s="61" t="s">
        <v>216</v>
      </c>
      <c r="D370" s="59">
        <v>30</v>
      </c>
      <c r="E370" s="12">
        <v>8.8000000000000007</v>
      </c>
      <c r="F370" s="62"/>
      <c r="G370" s="16">
        <f t="shared" si="26"/>
        <v>0</v>
      </c>
      <c r="H370" s="68">
        <f t="shared" si="29"/>
        <v>0</v>
      </c>
      <c r="I370" s="16"/>
      <c r="J370" s="68">
        <f t="shared" si="28"/>
        <v>0</v>
      </c>
      <c r="K370" s="16"/>
      <c r="L370" s="16">
        <f t="shared" si="27"/>
        <v>0</v>
      </c>
      <c r="N370"/>
      <c r="O370"/>
      <c r="P370"/>
    </row>
    <row r="371" spans="1:16">
      <c r="A371" s="60"/>
      <c r="B371" s="61"/>
      <c r="C371" s="61" t="s">
        <v>216</v>
      </c>
      <c r="D371" s="59">
        <v>50</v>
      </c>
      <c r="E371" s="12">
        <v>8.8000000000000007</v>
      </c>
      <c r="F371" s="62"/>
      <c r="G371" s="16">
        <f t="shared" si="26"/>
        <v>0</v>
      </c>
      <c r="H371" s="68">
        <f t="shared" si="29"/>
        <v>0</v>
      </c>
      <c r="I371" s="16"/>
      <c r="J371" s="68">
        <f t="shared" si="28"/>
        <v>0</v>
      </c>
      <c r="K371" s="16"/>
      <c r="L371" s="16">
        <f t="shared" si="27"/>
        <v>0</v>
      </c>
      <c r="N371"/>
      <c r="O371"/>
      <c r="P371"/>
    </row>
    <row r="372" spans="1:16">
      <c r="A372" s="60"/>
      <c r="B372" s="61"/>
      <c r="C372" s="61" t="s">
        <v>217</v>
      </c>
      <c r="D372" s="59">
        <v>0.5</v>
      </c>
      <c r="E372" s="12">
        <v>4</v>
      </c>
      <c r="F372" s="62"/>
      <c r="G372" s="16">
        <f t="shared" si="26"/>
        <v>0</v>
      </c>
      <c r="H372" s="68">
        <f t="shared" si="29"/>
        <v>0</v>
      </c>
      <c r="I372" s="16"/>
      <c r="J372" s="68">
        <f t="shared" si="28"/>
        <v>0</v>
      </c>
      <c r="K372" s="16"/>
      <c r="L372" s="16">
        <f t="shared" si="27"/>
        <v>0</v>
      </c>
      <c r="N372"/>
      <c r="O372"/>
      <c r="P372"/>
    </row>
    <row r="373" spans="1:16">
      <c r="A373" s="60"/>
      <c r="B373" s="61"/>
      <c r="C373" s="61" t="s">
        <v>218</v>
      </c>
      <c r="D373" s="59">
        <v>1</v>
      </c>
      <c r="E373" s="12">
        <v>4.2</v>
      </c>
      <c r="F373" s="62"/>
      <c r="G373" s="16">
        <f t="shared" si="26"/>
        <v>0</v>
      </c>
      <c r="H373" s="68">
        <f t="shared" si="29"/>
        <v>0</v>
      </c>
      <c r="I373" s="16"/>
      <c r="J373" s="68">
        <f t="shared" si="28"/>
        <v>0</v>
      </c>
      <c r="K373" s="16"/>
      <c r="L373" s="16">
        <f t="shared" si="27"/>
        <v>0</v>
      </c>
      <c r="N373"/>
      <c r="O373"/>
      <c r="P373"/>
    </row>
    <row r="374" spans="1:16">
      <c r="A374" s="60"/>
      <c r="B374" s="61"/>
      <c r="C374" s="61" t="s">
        <v>218</v>
      </c>
      <c r="D374" s="59">
        <v>1</v>
      </c>
      <c r="E374" s="12">
        <v>4.5</v>
      </c>
      <c r="F374" s="62"/>
      <c r="G374" s="16">
        <f t="shared" si="26"/>
        <v>0</v>
      </c>
      <c r="H374" s="68">
        <f t="shared" si="29"/>
        <v>0</v>
      </c>
      <c r="I374" s="16"/>
      <c r="J374" s="68">
        <f t="shared" si="28"/>
        <v>0</v>
      </c>
      <c r="K374" s="16"/>
      <c r="L374" s="16">
        <f t="shared" si="27"/>
        <v>0</v>
      </c>
      <c r="N374"/>
      <c r="O374"/>
      <c r="P374"/>
    </row>
    <row r="375" spans="1:16">
      <c r="A375" s="60"/>
      <c r="B375" s="61"/>
      <c r="C375" s="61" t="s">
        <v>218</v>
      </c>
      <c r="D375" s="59">
        <v>1</v>
      </c>
      <c r="E375" s="12">
        <v>4.7</v>
      </c>
      <c r="F375" s="62"/>
      <c r="G375" s="16">
        <f t="shared" si="26"/>
        <v>0</v>
      </c>
      <c r="H375" s="68">
        <f t="shared" si="29"/>
        <v>0</v>
      </c>
      <c r="I375" s="16"/>
      <c r="J375" s="68">
        <f t="shared" si="28"/>
        <v>0</v>
      </c>
      <c r="K375" s="16"/>
      <c r="L375" s="16">
        <f t="shared" si="27"/>
        <v>0</v>
      </c>
      <c r="N375"/>
      <c r="O375"/>
      <c r="P375"/>
    </row>
    <row r="376" spans="1:16">
      <c r="A376" s="60"/>
      <c r="B376" s="61"/>
      <c r="C376" s="61" t="s">
        <v>219</v>
      </c>
      <c r="D376" s="59">
        <v>0.5</v>
      </c>
      <c r="E376" s="12">
        <v>5.6</v>
      </c>
      <c r="F376" s="62"/>
      <c r="G376" s="16">
        <f t="shared" si="26"/>
        <v>0</v>
      </c>
      <c r="H376" s="68">
        <f t="shared" si="29"/>
        <v>0</v>
      </c>
      <c r="I376" s="16"/>
      <c r="J376" s="68">
        <f t="shared" si="28"/>
        <v>0</v>
      </c>
      <c r="K376" s="16"/>
      <c r="L376" s="16">
        <f t="shared" si="27"/>
        <v>0</v>
      </c>
      <c r="N376"/>
      <c r="O376"/>
      <c r="P376"/>
    </row>
    <row r="377" spans="1:16">
      <c r="A377" s="60"/>
      <c r="B377" s="61"/>
      <c r="C377" s="61" t="s">
        <v>219</v>
      </c>
      <c r="D377" s="59">
        <v>30</v>
      </c>
      <c r="E377" s="12">
        <v>5.6</v>
      </c>
      <c r="F377" s="62"/>
      <c r="G377" s="16">
        <f t="shared" si="26"/>
        <v>0</v>
      </c>
      <c r="H377" s="68">
        <f t="shared" si="29"/>
        <v>0</v>
      </c>
      <c r="I377" s="16"/>
      <c r="J377" s="68">
        <f t="shared" si="28"/>
        <v>0</v>
      </c>
      <c r="K377" s="16"/>
      <c r="L377" s="16">
        <f t="shared" si="27"/>
        <v>0</v>
      </c>
      <c r="N377"/>
      <c r="O377"/>
      <c r="P377"/>
    </row>
    <row r="378" spans="1:16">
      <c r="A378" s="60"/>
      <c r="B378" s="61"/>
      <c r="C378" s="63" t="s">
        <v>352</v>
      </c>
      <c r="D378" s="59">
        <v>0.5</v>
      </c>
      <c r="E378" s="12">
        <v>5.8</v>
      </c>
      <c r="F378" s="62"/>
      <c r="G378" s="16">
        <f t="shared" si="26"/>
        <v>0</v>
      </c>
      <c r="H378" s="68">
        <f t="shared" si="29"/>
        <v>0</v>
      </c>
      <c r="I378" s="16"/>
      <c r="J378" s="68">
        <f t="shared" si="28"/>
        <v>0</v>
      </c>
      <c r="K378" s="16"/>
      <c r="L378" s="16">
        <f t="shared" si="27"/>
        <v>0</v>
      </c>
      <c r="N378"/>
      <c r="O378"/>
      <c r="P378"/>
    </row>
    <row r="379" spans="1:16">
      <c r="A379" s="60"/>
      <c r="B379" s="61"/>
      <c r="C379" s="63" t="s">
        <v>352</v>
      </c>
      <c r="D379" s="59">
        <v>1</v>
      </c>
      <c r="E379" s="12">
        <v>5.8</v>
      </c>
      <c r="F379" s="62"/>
      <c r="G379" s="16">
        <f t="shared" si="26"/>
        <v>0</v>
      </c>
      <c r="H379" s="68">
        <f t="shared" si="29"/>
        <v>0</v>
      </c>
      <c r="I379" s="16"/>
      <c r="J379" s="68">
        <f t="shared" si="28"/>
        <v>0</v>
      </c>
      <c r="K379" s="16"/>
      <c r="L379" s="16">
        <f t="shared" si="27"/>
        <v>0</v>
      </c>
      <c r="N379"/>
      <c r="O379"/>
      <c r="P379"/>
    </row>
    <row r="380" spans="1:16">
      <c r="A380" s="60"/>
      <c r="B380" s="61"/>
      <c r="C380" s="63" t="s">
        <v>352</v>
      </c>
      <c r="D380" s="59">
        <v>30</v>
      </c>
      <c r="E380" s="12">
        <v>5.8</v>
      </c>
      <c r="F380" s="62"/>
      <c r="G380" s="16">
        <f t="shared" si="26"/>
        <v>0</v>
      </c>
      <c r="H380" s="68">
        <f t="shared" si="29"/>
        <v>0</v>
      </c>
      <c r="I380" s="16"/>
      <c r="J380" s="68">
        <f t="shared" si="28"/>
        <v>0</v>
      </c>
      <c r="K380" s="16"/>
      <c r="L380" s="16">
        <f t="shared" si="27"/>
        <v>0</v>
      </c>
      <c r="N380"/>
      <c r="O380"/>
      <c r="P380"/>
    </row>
    <row r="381" spans="1:16">
      <c r="A381" s="60"/>
      <c r="B381" s="61"/>
      <c r="C381" s="61" t="s">
        <v>220</v>
      </c>
      <c r="D381" s="59">
        <v>0.33</v>
      </c>
      <c r="E381" s="12">
        <v>8.1999999999999993</v>
      </c>
      <c r="F381" s="62"/>
      <c r="G381" s="16">
        <f t="shared" si="26"/>
        <v>0</v>
      </c>
      <c r="H381" s="68">
        <f t="shared" si="29"/>
        <v>0</v>
      </c>
      <c r="I381" s="16"/>
      <c r="J381" s="68">
        <f t="shared" si="28"/>
        <v>0</v>
      </c>
      <c r="K381" s="16"/>
      <c r="L381" s="16">
        <f t="shared" si="27"/>
        <v>0</v>
      </c>
      <c r="N381"/>
      <c r="O381"/>
      <c r="P381"/>
    </row>
    <row r="382" spans="1:16">
      <c r="A382" s="60"/>
      <c r="B382" s="61"/>
      <c r="C382" s="61" t="s">
        <v>220</v>
      </c>
      <c r="D382" s="59">
        <v>0.75</v>
      </c>
      <c r="E382" s="12">
        <v>8.1999999999999993</v>
      </c>
      <c r="F382" s="62"/>
      <c r="G382" s="16">
        <f t="shared" si="26"/>
        <v>0</v>
      </c>
      <c r="H382" s="68">
        <f t="shared" si="29"/>
        <v>0</v>
      </c>
      <c r="I382" s="16"/>
      <c r="J382" s="68">
        <f t="shared" si="28"/>
        <v>0</v>
      </c>
      <c r="K382" s="16"/>
      <c r="L382" s="16">
        <f t="shared" si="27"/>
        <v>0</v>
      </c>
      <c r="N382"/>
      <c r="O382"/>
      <c r="P382"/>
    </row>
    <row r="383" spans="1:16">
      <c r="A383" s="60"/>
      <c r="B383" s="61"/>
      <c r="C383" s="61" t="s">
        <v>220</v>
      </c>
      <c r="D383" s="59">
        <v>30</v>
      </c>
      <c r="E383" s="12">
        <v>8.1999999999999993</v>
      </c>
      <c r="F383" s="62"/>
      <c r="G383" s="16">
        <f t="shared" si="26"/>
        <v>0</v>
      </c>
      <c r="H383" s="68">
        <f t="shared" si="29"/>
        <v>0</v>
      </c>
      <c r="I383" s="16"/>
      <c r="J383" s="68">
        <f t="shared" si="28"/>
        <v>0</v>
      </c>
      <c r="K383" s="16"/>
      <c r="L383" s="16">
        <f t="shared" si="27"/>
        <v>0</v>
      </c>
      <c r="N383"/>
      <c r="O383"/>
      <c r="P383"/>
    </row>
    <row r="384" spans="1:16">
      <c r="A384" s="60"/>
      <c r="B384" s="61"/>
      <c r="C384" s="61" t="s">
        <v>220</v>
      </c>
      <c r="D384" s="59">
        <v>50</v>
      </c>
      <c r="E384" s="12">
        <v>8.1999999999999993</v>
      </c>
      <c r="F384" s="62"/>
      <c r="G384" s="16">
        <f t="shared" si="26"/>
        <v>0</v>
      </c>
      <c r="H384" s="68">
        <f t="shared" si="29"/>
        <v>0</v>
      </c>
      <c r="I384" s="16"/>
      <c r="J384" s="68">
        <f t="shared" si="28"/>
        <v>0</v>
      </c>
      <c r="K384" s="16"/>
      <c r="L384" s="16">
        <f t="shared" si="27"/>
        <v>0</v>
      </c>
      <c r="N384"/>
      <c r="O384"/>
      <c r="P384"/>
    </row>
    <row r="385" spans="1:16">
      <c r="A385" s="60"/>
      <c r="B385" s="61"/>
      <c r="C385" s="61" t="s">
        <v>221</v>
      </c>
      <c r="D385" s="59">
        <v>0.5</v>
      </c>
      <c r="E385" s="12">
        <v>5.4</v>
      </c>
      <c r="F385" s="62"/>
      <c r="G385" s="16">
        <f t="shared" si="26"/>
        <v>0</v>
      </c>
      <c r="H385" s="68">
        <f t="shared" si="29"/>
        <v>0</v>
      </c>
      <c r="I385" s="16"/>
      <c r="J385" s="68">
        <f t="shared" si="28"/>
        <v>0</v>
      </c>
      <c r="K385" s="16"/>
      <c r="L385" s="16">
        <f t="shared" si="27"/>
        <v>0</v>
      </c>
      <c r="N385"/>
      <c r="O385"/>
      <c r="P385"/>
    </row>
    <row r="386" spans="1:16">
      <c r="A386" s="60"/>
      <c r="B386" s="61"/>
      <c r="C386" s="61" t="s">
        <v>221</v>
      </c>
      <c r="D386" s="59">
        <v>0.5</v>
      </c>
      <c r="E386" s="12">
        <v>5.6</v>
      </c>
      <c r="F386" s="62"/>
      <c r="G386" s="16">
        <f t="shared" si="26"/>
        <v>0</v>
      </c>
      <c r="H386" s="68">
        <f t="shared" si="29"/>
        <v>0</v>
      </c>
      <c r="I386" s="16"/>
      <c r="J386" s="68">
        <f t="shared" si="28"/>
        <v>0</v>
      </c>
      <c r="K386" s="16"/>
      <c r="L386" s="16">
        <f t="shared" si="27"/>
        <v>0</v>
      </c>
      <c r="N386"/>
      <c r="O386"/>
      <c r="P386"/>
    </row>
    <row r="387" spans="1:16">
      <c r="A387" s="60"/>
      <c r="B387" s="61"/>
      <c r="C387" s="61" t="s">
        <v>221</v>
      </c>
      <c r="D387" s="59">
        <v>30</v>
      </c>
      <c r="E387" s="12">
        <v>5.4</v>
      </c>
      <c r="F387" s="62"/>
      <c r="G387" s="16">
        <f t="shared" si="26"/>
        <v>0</v>
      </c>
      <c r="H387" s="68">
        <f t="shared" si="29"/>
        <v>0</v>
      </c>
      <c r="I387" s="16"/>
      <c r="J387" s="68">
        <f t="shared" si="28"/>
        <v>0</v>
      </c>
      <c r="K387" s="16"/>
      <c r="L387" s="16">
        <f t="shared" si="27"/>
        <v>0</v>
      </c>
      <c r="N387"/>
      <c r="O387"/>
      <c r="P387"/>
    </row>
    <row r="388" spans="1:16">
      <c r="A388" s="60"/>
      <c r="B388" s="61"/>
      <c r="C388" s="61" t="s">
        <v>221</v>
      </c>
      <c r="D388" s="59">
        <v>30</v>
      </c>
      <c r="E388" s="12">
        <v>5.6</v>
      </c>
      <c r="F388" s="62"/>
      <c r="G388" s="16">
        <f t="shared" si="26"/>
        <v>0</v>
      </c>
      <c r="H388" s="68">
        <f t="shared" si="29"/>
        <v>0</v>
      </c>
      <c r="I388" s="16"/>
      <c r="J388" s="68">
        <f t="shared" si="28"/>
        <v>0</v>
      </c>
      <c r="K388" s="16"/>
      <c r="L388" s="16">
        <f t="shared" si="27"/>
        <v>0</v>
      </c>
      <c r="N388"/>
      <c r="O388"/>
      <c r="P388"/>
    </row>
    <row r="389" spans="1:16">
      <c r="A389" s="60"/>
      <c r="B389" s="61"/>
      <c r="C389" s="61" t="s">
        <v>221</v>
      </c>
      <c r="D389" s="59">
        <v>30</v>
      </c>
      <c r="E389" s="12">
        <v>5.7</v>
      </c>
      <c r="F389" s="62"/>
      <c r="G389" s="16">
        <f t="shared" si="26"/>
        <v>0</v>
      </c>
      <c r="H389" s="68">
        <f t="shared" si="29"/>
        <v>0</v>
      </c>
      <c r="I389" s="16"/>
      <c r="J389" s="68">
        <f t="shared" si="28"/>
        <v>0</v>
      </c>
      <c r="K389" s="16"/>
      <c r="L389" s="16">
        <f t="shared" si="27"/>
        <v>0</v>
      </c>
      <c r="N389"/>
      <c r="O389"/>
      <c r="P389"/>
    </row>
    <row r="390" spans="1:16">
      <c r="A390" s="60"/>
      <c r="B390" s="61"/>
      <c r="C390" s="61" t="s">
        <v>222</v>
      </c>
      <c r="D390" s="59">
        <v>0.5</v>
      </c>
      <c r="E390" s="12">
        <v>4</v>
      </c>
      <c r="F390" s="62"/>
      <c r="G390" s="16">
        <f t="shared" si="26"/>
        <v>0</v>
      </c>
      <c r="H390" s="68">
        <f t="shared" si="29"/>
        <v>0</v>
      </c>
      <c r="I390" s="16"/>
      <c r="J390" s="68">
        <f t="shared" si="28"/>
        <v>0</v>
      </c>
      <c r="K390" s="16"/>
      <c r="L390" s="16">
        <f t="shared" si="27"/>
        <v>0</v>
      </c>
      <c r="N390"/>
      <c r="O390"/>
      <c r="P390"/>
    </row>
    <row r="391" spans="1:16">
      <c r="A391" s="60"/>
      <c r="B391" s="61"/>
      <c r="C391" s="61" t="s">
        <v>222</v>
      </c>
      <c r="D391" s="59">
        <v>1.5</v>
      </c>
      <c r="E391" s="12">
        <v>4</v>
      </c>
      <c r="F391" s="62"/>
      <c r="G391" s="16">
        <f t="shared" si="26"/>
        <v>0</v>
      </c>
      <c r="H391" s="68">
        <f t="shared" si="29"/>
        <v>0</v>
      </c>
      <c r="I391" s="16"/>
      <c r="J391" s="68">
        <f t="shared" si="28"/>
        <v>0</v>
      </c>
      <c r="K391" s="16"/>
      <c r="L391" s="16">
        <f t="shared" si="27"/>
        <v>0</v>
      </c>
      <c r="N391"/>
      <c r="O391"/>
      <c r="P391"/>
    </row>
    <row r="392" spans="1:16">
      <c r="A392" s="60"/>
      <c r="B392" s="61"/>
      <c r="C392" s="61" t="s">
        <v>222</v>
      </c>
      <c r="D392" s="59">
        <v>2</v>
      </c>
      <c r="E392" s="12">
        <v>4</v>
      </c>
      <c r="F392" s="62"/>
      <c r="G392" s="16">
        <f t="shared" si="26"/>
        <v>0</v>
      </c>
      <c r="H392" s="68">
        <f t="shared" si="29"/>
        <v>0</v>
      </c>
      <c r="I392" s="16"/>
      <c r="J392" s="68">
        <f t="shared" si="28"/>
        <v>0</v>
      </c>
      <c r="K392" s="16"/>
      <c r="L392" s="16">
        <f t="shared" si="27"/>
        <v>0</v>
      </c>
      <c r="N392"/>
      <c r="O392"/>
      <c r="P392"/>
    </row>
    <row r="393" spans="1:16">
      <c r="A393" s="60"/>
      <c r="B393" s="61"/>
      <c r="C393" s="61" t="s">
        <v>222</v>
      </c>
      <c r="D393" s="59">
        <v>30</v>
      </c>
      <c r="E393" s="12">
        <v>4</v>
      </c>
      <c r="F393" s="62"/>
      <c r="G393" s="16">
        <f t="shared" si="26"/>
        <v>0</v>
      </c>
      <c r="H393" s="68">
        <f t="shared" si="29"/>
        <v>0</v>
      </c>
      <c r="I393" s="16"/>
      <c r="J393" s="68">
        <f t="shared" si="28"/>
        <v>0</v>
      </c>
      <c r="K393" s="16"/>
      <c r="L393" s="16">
        <f t="shared" si="27"/>
        <v>0</v>
      </c>
      <c r="N393"/>
      <c r="O393"/>
      <c r="P393"/>
    </row>
    <row r="394" spans="1:16">
      <c r="A394" s="60"/>
      <c r="B394" s="61"/>
      <c r="C394" s="61" t="s">
        <v>223</v>
      </c>
      <c r="D394" s="59">
        <v>0.5</v>
      </c>
      <c r="E394" s="12">
        <v>5.8</v>
      </c>
      <c r="F394" s="62"/>
      <c r="G394" s="16">
        <f t="shared" si="26"/>
        <v>0</v>
      </c>
      <c r="H394" s="68">
        <f t="shared" si="29"/>
        <v>0</v>
      </c>
      <c r="I394" s="16"/>
      <c r="J394" s="68">
        <f t="shared" si="28"/>
        <v>0</v>
      </c>
      <c r="K394" s="16"/>
      <c r="L394" s="16">
        <f t="shared" si="27"/>
        <v>0</v>
      </c>
      <c r="N394"/>
      <c r="O394"/>
      <c r="P394"/>
    </row>
    <row r="395" spans="1:16">
      <c r="A395" s="60"/>
      <c r="B395" s="61"/>
      <c r="C395" s="61" t="s">
        <v>223</v>
      </c>
      <c r="D395" s="59">
        <v>30</v>
      </c>
      <c r="E395" s="12">
        <v>5.8</v>
      </c>
      <c r="F395" s="62"/>
      <c r="G395" s="16">
        <f t="shared" si="26"/>
        <v>0</v>
      </c>
      <c r="H395" s="68">
        <f t="shared" si="29"/>
        <v>0</v>
      </c>
      <c r="I395" s="16"/>
      <c r="J395" s="68">
        <f t="shared" si="28"/>
        <v>0</v>
      </c>
      <c r="K395" s="16"/>
      <c r="L395" s="16">
        <f t="shared" si="27"/>
        <v>0</v>
      </c>
      <c r="N395"/>
      <c r="O395"/>
      <c r="P395"/>
    </row>
    <row r="396" spans="1:16">
      <c r="A396" s="60"/>
      <c r="B396" s="61"/>
      <c r="C396" s="61" t="s">
        <v>224</v>
      </c>
      <c r="D396" s="59">
        <v>0.5</v>
      </c>
      <c r="E396" s="12">
        <v>5</v>
      </c>
      <c r="F396" s="62"/>
      <c r="G396" s="16">
        <f t="shared" si="26"/>
        <v>0</v>
      </c>
      <c r="H396" s="68">
        <f t="shared" si="29"/>
        <v>0</v>
      </c>
      <c r="I396" s="16"/>
      <c r="J396" s="68">
        <f t="shared" si="28"/>
        <v>0</v>
      </c>
      <c r="K396" s="16"/>
      <c r="L396" s="16">
        <f t="shared" si="27"/>
        <v>0</v>
      </c>
      <c r="N396"/>
      <c r="O396"/>
      <c r="P396"/>
    </row>
    <row r="397" spans="1:16">
      <c r="A397" s="60"/>
      <c r="B397" s="61"/>
      <c r="C397" s="61" t="s">
        <v>225</v>
      </c>
      <c r="D397" s="59">
        <v>0.5</v>
      </c>
      <c r="E397" s="12">
        <v>7</v>
      </c>
      <c r="F397" s="62"/>
      <c r="G397" s="16">
        <f t="shared" si="26"/>
        <v>0</v>
      </c>
      <c r="H397" s="68">
        <f t="shared" si="29"/>
        <v>0</v>
      </c>
      <c r="I397" s="16"/>
      <c r="J397" s="68">
        <f t="shared" si="28"/>
        <v>0</v>
      </c>
      <c r="K397" s="16"/>
      <c r="L397" s="16">
        <f t="shared" si="27"/>
        <v>0</v>
      </c>
      <c r="N397"/>
      <c r="O397"/>
      <c r="P397"/>
    </row>
    <row r="398" spans="1:16">
      <c r="A398" s="60"/>
      <c r="B398" s="61"/>
      <c r="C398" s="61" t="s">
        <v>226</v>
      </c>
      <c r="D398" s="59">
        <v>21</v>
      </c>
      <c r="E398" s="12">
        <v>4.9000000000000004</v>
      </c>
      <c r="F398" s="62"/>
      <c r="G398" s="16">
        <f t="shared" si="26"/>
        <v>0</v>
      </c>
      <c r="H398" s="68">
        <f t="shared" si="29"/>
        <v>0</v>
      </c>
      <c r="I398" s="16"/>
      <c r="J398" s="68">
        <f t="shared" si="28"/>
        <v>0</v>
      </c>
      <c r="K398" s="16"/>
      <c r="L398" s="16">
        <f t="shared" si="27"/>
        <v>0</v>
      </c>
      <c r="N398"/>
      <c r="O398"/>
      <c r="P398"/>
    </row>
    <row r="399" spans="1:16">
      <c r="A399" s="60"/>
      <c r="B399" s="61"/>
      <c r="C399" s="61" t="s">
        <v>226</v>
      </c>
      <c r="D399" s="59">
        <v>30</v>
      </c>
      <c r="E399" s="12">
        <v>4.9000000000000004</v>
      </c>
      <c r="F399" s="62"/>
      <c r="G399" s="16">
        <f t="shared" si="26"/>
        <v>0</v>
      </c>
      <c r="H399" s="68">
        <f t="shared" si="29"/>
        <v>0</v>
      </c>
      <c r="I399" s="16"/>
      <c r="J399" s="68">
        <f t="shared" si="28"/>
        <v>0</v>
      </c>
      <c r="K399" s="16"/>
      <c r="L399" s="16">
        <f t="shared" si="27"/>
        <v>0</v>
      </c>
      <c r="N399"/>
      <c r="O399"/>
      <c r="P399"/>
    </row>
    <row r="400" spans="1:16">
      <c r="A400" s="60"/>
      <c r="B400" s="61"/>
      <c r="C400" s="61" t="s">
        <v>227</v>
      </c>
      <c r="D400" s="59">
        <v>0.5</v>
      </c>
      <c r="E400" s="12">
        <v>5.3</v>
      </c>
      <c r="F400" s="62"/>
      <c r="G400" s="16">
        <f t="shared" si="26"/>
        <v>0</v>
      </c>
      <c r="H400" s="68">
        <f t="shared" si="29"/>
        <v>0</v>
      </c>
      <c r="I400" s="16"/>
      <c r="J400" s="68">
        <f t="shared" si="28"/>
        <v>0</v>
      </c>
      <c r="K400" s="16"/>
      <c r="L400" s="16">
        <f t="shared" si="27"/>
        <v>0</v>
      </c>
      <c r="N400"/>
      <c r="O400"/>
      <c r="P400"/>
    </row>
    <row r="401" spans="1:16">
      <c r="A401" s="60"/>
      <c r="B401" s="61"/>
      <c r="C401" s="61" t="s">
        <v>227</v>
      </c>
      <c r="D401" s="59">
        <v>0.5</v>
      </c>
      <c r="E401" s="12">
        <v>5.8</v>
      </c>
      <c r="F401" s="62"/>
      <c r="G401" s="16">
        <f t="shared" si="26"/>
        <v>0</v>
      </c>
      <c r="H401" s="68">
        <f t="shared" si="29"/>
        <v>0</v>
      </c>
      <c r="I401" s="16"/>
      <c r="J401" s="68">
        <f t="shared" si="28"/>
        <v>0</v>
      </c>
      <c r="K401" s="16"/>
      <c r="L401" s="16">
        <f t="shared" si="27"/>
        <v>0</v>
      </c>
      <c r="N401"/>
      <c r="O401"/>
      <c r="P401"/>
    </row>
    <row r="402" spans="1:16">
      <c r="A402" s="60"/>
      <c r="B402" s="61"/>
      <c r="C402" s="61" t="s">
        <v>228</v>
      </c>
      <c r="D402" s="59">
        <v>0.5</v>
      </c>
      <c r="E402" s="12">
        <v>6</v>
      </c>
      <c r="F402" s="62"/>
      <c r="G402" s="16">
        <f t="shared" si="26"/>
        <v>0</v>
      </c>
      <c r="H402" s="68">
        <f t="shared" si="29"/>
        <v>0</v>
      </c>
      <c r="I402" s="16"/>
      <c r="J402" s="68">
        <f t="shared" si="28"/>
        <v>0</v>
      </c>
      <c r="K402" s="16"/>
      <c r="L402" s="16">
        <f t="shared" si="27"/>
        <v>0</v>
      </c>
      <c r="N402"/>
      <c r="O402"/>
      <c r="P402"/>
    </row>
    <row r="403" spans="1:16">
      <c r="A403" s="60"/>
      <c r="B403" s="61"/>
      <c r="C403" s="61" t="s">
        <v>228</v>
      </c>
      <c r="D403" s="59">
        <v>30</v>
      </c>
      <c r="E403" s="12">
        <v>6</v>
      </c>
      <c r="F403" s="62"/>
      <c r="G403" s="16">
        <f t="shared" si="26"/>
        <v>0</v>
      </c>
      <c r="H403" s="68">
        <f t="shared" si="29"/>
        <v>0</v>
      </c>
      <c r="I403" s="16"/>
      <c r="J403" s="68">
        <f t="shared" si="28"/>
        <v>0</v>
      </c>
      <c r="K403" s="16"/>
      <c r="L403" s="16">
        <f t="shared" si="27"/>
        <v>0</v>
      </c>
      <c r="N403"/>
      <c r="O403"/>
      <c r="P403"/>
    </row>
    <row r="404" spans="1:16">
      <c r="A404" s="60"/>
      <c r="B404" s="61"/>
      <c r="C404" s="61" t="s">
        <v>229</v>
      </c>
      <c r="D404" s="59">
        <v>0.33</v>
      </c>
      <c r="E404" s="12">
        <v>5.5</v>
      </c>
      <c r="F404" s="62"/>
      <c r="G404" s="16">
        <f t="shared" ref="G404:G467" si="30">ROUND(D404*F404,2)</f>
        <v>0</v>
      </c>
      <c r="H404" s="68">
        <f t="shared" si="29"/>
        <v>0</v>
      </c>
      <c r="I404" s="16"/>
      <c r="J404" s="68">
        <f t="shared" si="28"/>
        <v>0</v>
      </c>
      <c r="K404" s="16"/>
      <c r="L404" s="16">
        <f t="shared" ref="L404:L467" si="31">ROUND((J404+K404)-(H404+I404),2)</f>
        <v>0</v>
      </c>
      <c r="N404"/>
      <c r="O404"/>
      <c r="P404"/>
    </row>
    <row r="405" spans="1:16">
      <c r="A405" s="60"/>
      <c r="B405" s="61"/>
      <c r="C405" s="61" t="s">
        <v>229</v>
      </c>
      <c r="D405" s="59">
        <v>0.75</v>
      </c>
      <c r="E405" s="12">
        <v>5.5</v>
      </c>
      <c r="F405" s="62"/>
      <c r="G405" s="16">
        <f t="shared" si="30"/>
        <v>0</v>
      </c>
      <c r="H405" s="68">
        <f t="shared" si="29"/>
        <v>0</v>
      </c>
      <c r="I405" s="16"/>
      <c r="J405" s="68">
        <f t="shared" si="28"/>
        <v>0</v>
      </c>
      <c r="K405" s="16"/>
      <c r="L405" s="16">
        <f t="shared" si="31"/>
        <v>0</v>
      </c>
      <c r="N405"/>
      <c r="O405"/>
      <c r="P405"/>
    </row>
    <row r="406" spans="1:16">
      <c r="A406" s="60"/>
      <c r="B406" s="61"/>
      <c r="C406" s="61" t="s">
        <v>229</v>
      </c>
      <c r="D406" s="59">
        <v>50</v>
      </c>
      <c r="E406" s="12">
        <v>5.5</v>
      </c>
      <c r="F406" s="62"/>
      <c r="G406" s="16">
        <f t="shared" si="30"/>
        <v>0</v>
      </c>
      <c r="H406" s="68">
        <f t="shared" si="29"/>
        <v>0</v>
      </c>
      <c r="I406" s="16"/>
      <c r="J406" s="68">
        <f t="shared" si="28"/>
        <v>0</v>
      </c>
      <c r="K406" s="16"/>
      <c r="L406" s="16">
        <f t="shared" si="31"/>
        <v>0</v>
      </c>
      <c r="N406"/>
      <c r="O406"/>
      <c r="P406"/>
    </row>
    <row r="407" spans="1:16">
      <c r="A407" s="60"/>
      <c r="B407" s="61"/>
      <c r="C407" s="61" t="s">
        <v>230</v>
      </c>
      <c r="D407" s="59">
        <v>0.33</v>
      </c>
      <c r="E407" s="12">
        <v>6.3</v>
      </c>
      <c r="F407" s="62"/>
      <c r="G407" s="16">
        <f t="shared" si="30"/>
        <v>0</v>
      </c>
      <c r="H407" s="68">
        <f t="shared" si="29"/>
        <v>0</v>
      </c>
      <c r="I407" s="16"/>
      <c r="J407" s="68">
        <f t="shared" si="28"/>
        <v>0</v>
      </c>
      <c r="K407" s="16"/>
      <c r="L407" s="16">
        <f t="shared" si="31"/>
        <v>0</v>
      </c>
      <c r="N407"/>
      <c r="O407"/>
      <c r="P407"/>
    </row>
    <row r="408" spans="1:16">
      <c r="A408" s="60"/>
      <c r="B408" s="61"/>
      <c r="C408" s="61" t="s">
        <v>230</v>
      </c>
      <c r="D408" s="59">
        <v>0.75</v>
      </c>
      <c r="E408" s="12">
        <v>6.3</v>
      </c>
      <c r="F408" s="62"/>
      <c r="G408" s="16">
        <f t="shared" si="30"/>
        <v>0</v>
      </c>
      <c r="H408" s="68">
        <f t="shared" si="29"/>
        <v>0</v>
      </c>
      <c r="I408" s="16"/>
      <c r="J408" s="68">
        <f t="shared" si="28"/>
        <v>0</v>
      </c>
      <c r="K408" s="16"/>
      <c r="L408" s="16">
        <f t="shared" si="31"/>
        <v>0</v>
      </c>
      <c r="N408"/>
      <c r="O408"/>
      <c r="P408"/>
    </row>
    <row r="409" spans="1:16">
      <c r="A409" s="60"/>
      <c r="B409" s="61"/>
      <c r="C409" s="61" t="s">
        <v>230</v>
      </c>
      <c r="D409" s="59">
        <v>30</v>
      </c>
      <c r="E409" s="12">
        <v>6.3</v>
      </c>
      <c r="F409" s="62"/>
      <c r="G409" s="16">
        <f t="shared" si="30"/>
        <v>0</v>
      </c>
      <c r="H409" s="68">
        <f t="shared" si="29"/>
        <v>0</v>
      </c>
      <c r="I409" s="16"/>
      <c r="J409" s="68">
        <f t="shared" si="28"/>
        <v>0</v>
      </c>
      <c r="K409" s="16"/>
      <c r="L409" s="16">
        <f t="shared" si="31"/>
        <v>0</v>
      </c>
      <c r="N409"/>
      <c r="O409"/>
      <c r="P409"/>
    </row>
    <row r="410" spans="1:16">
      <c r="A410" s="60"/>
      <c r="B410" s="61"/>
      <c r="C410" s="61" t="s">
        <v>230</v>
      </c>
      <c r="D410" s="59">
        <v>50</v>
      </c>
      <c r="E410" s="12">
        <v>6.3</v>
      </c>
      <c r="F410" s="62"/>
      <c r="G410" s="16">
        <f t="shared" si="30"/>
        <v>0</v>
      </c>
      <c r="H410" s="68">
        <f t="shared" si="29"/>
        <v>0</v>
      </c>
      <c r="I410" s="16"/>
      <c r="J410" s="68">
        <f t="shared" si="28"/>
        <v>0</v>
      </c>
      <c r="K410" s="16"/>
      <c r="L410" s="16">
        <f t="shared" si="31"/>
        <v>0</v>
      </c>
      <c r="N410"/>
      <c r="O410"/>
      <c r="P410"/>
    </row>
    <row r="411" spans="1:16">
      <c r="A411" s="60"/>
      <c r="B411" s="61"/>
      <c r="C411" s="61" t="s">
        <v>231</v>
      </c>
      <c r="D411" s="59">
        <v>0.5</v>
      </c>
      <c r="E411" s="12">
        <v>4</v>
      </c>
      <c r="F411" s="62"/>
      <c r="G411" s="16">
        <f t="shared" si="30"/>
        <v>0</v>
      </c>
      <c r="H411" s="68">
        <f t="shared" si="29"/>
        <v>0</v>
      </c>
      <c r="I411" s="16"/>
      <c r="J411" s="68">
        <f t="shared" ref="J411:J474" si="32">ROUND($J$22*G411*E411/100,2)</f>
        <v>0</v>
      </c>
      <c r="K411" s="16"/>
      <c r="L411" s="16">
        <f t="shared" si="31"/>
        <v>0</v>
      </c>
      <c r="N411"/>
      <c r="O411"/>
      <c r="P411"/>
    </row>
    <row r="412" spans="1:16">
      <c r="A412" s="60"/>
      <c r="B412" s="61"/>
      <c r="C412" s="63" t="s">
        <v>353</v>
      </c>
      <c r="D412" s="59">
        <v>30</v>
      </c>
      <c r="E412" s="12">
        <v>11.3</v>
      </c>
      <c r="F412" s="62"/>
      <c r="G412" s="16">
        <f t="shared" si="30"/>
        <v>0</v>
      </c>
      <c r="H412" s="68">
        <f t="shared" si="29"/>
        <v>0</v>
      </c>
      <c r="I412" s="16"/>
      <c r="J412" s="68">
        <f t="shared" si="32"/>
        <v>0</v>
      </c>
      <c r="K412" s="16"/>
      <c r="L412" s="16">
        <f t="shared" si="31"/>
        <v>0</v>
      </c>
      <c r="N412"/>
      <c r="O412"/>
      <c r="P412"/>
    </row>
    <row r="413" spans="1:16">
      <c r="A413" s="60"/>
      <c r="B413" s="61"/>
      <c r="C413" s="63" t="s">
        <v>353</v>
      </c>
      <c r="D413" s="59">
        <v>200</v>
      </c>
      <c r="E413" s="12">
        <v>11.3</v>
      </c>
      <c r="F413" s="62"/>
      <c r="G413" s="16">
        <f t="shared" si="30"/>
        <v>0</v>
      </c>
      <c r="H413" s="68">
        <f t="shared" si="29"/>
        <v>0</v>
      </c>
      <c r="I413" s="16"/>
      <c r="J413" s="68">
        <f t="shared" si="32"/>
        <v>0</v>
      </c>
      <c r="K413" s="16"/>
      <c r="L413" s="16">
        <f t="shared" si="31"/>
        <v>0</v>
      </c>
      <c r="N413"/>
      <c r="O413"/>
      <c r="P413"/>
    </row>
    <row r="414" spans="1:16">
      <c r="A414" s="60"/>
      <c r="B414" s="61"/>
      <c r="C414" s="61" t="s">
        <v>232</v>
      </c>
      <c r="D414" s="59">
        <v>0.5</v>
      </c>
      <c r="E414" s="12">
        <v>6</v>
      </c>
      <c r="F414" s="62"/>
      <c r="G414" s="16">
        <f t="shared" si="30"/>
        <v>0</v>
      </c>
      <c r="H414" s="68">
        <f t="shared" si="29"/>
        <v>0</v>
      </c>
      <c r="I414" s="16"/>
      <c r="J414" s="68">
        <f t="shared" si="32"/>
        <v>0</v>
      </c>
      <c r="K414" s="16"/>
      <c r="L414" s="16">
        <f t="shared" si="31"/>
        <v>0</v>
      </c>
      <c r="N414"/>
      <c r="O414"/>
      <c r="P414"/>
    </row>
    <row r="415" spans="1:16">
      <c r="A415" s="60"/>
      <c r="B415" s="61"/>
      <c r="C415" s="61" t="s">
        <v>232</v>
      </c>
      <c r="D415" s="59">
        <v>20</v>
      </c>
      <c r="E415" s="12">
        <v>5.6</v>
      </c>
      <c r="F415" s="62"/>
      <c r="G415" s="16">
        <f t="shared" si="30"/>
        <v>0</v>
      </c>
      <c r="H415" s="68">
        <f t="shared" si="29"/>
        <v>0</v>
      </c>
      <c r="I415" s="16"/>
      <c r="J415" s="68">
        <f t="shared" si="32"/>
        <v>0</v>
      </c>
      <c r="K415" s="16"/>
      <c r="L415" s="16">
        <f t="shared" si="31"/>
        <v>0</v>
      </c>
      <c r="N415"/>
      <c r="O415"/>
      <c r="P415"/>
    </row>
    <row r="416" spans="1:16">
      <c r="A416" s="60"/>
      <c r="B416" s="61"/>
      <c r="C416" s="61" t="s">
        <v>232</v>
      </c>
      <c r="D416" s="59">
        <v>30</v>
      </c>
      <c r="E416" s="12">
        <v>6</v>
      </c>
      <c r="F416" s="62"/>
      <c r="G416" s="16">
        <f t="shared" si="30"/>
        <v>0</v>
      </c>
      <c r="H416" s="68">
        <f t="shared" ref="H416:H479" si="33">ROUND($H$22*G416*E416/100,2)</f>
        <v>0</v>
      </c>
      <c r="I416" s="16"/>
      <c r="J416" s="68">
        <f t="shared" si="32"/>
        <v>0</v>
      </c>
      <c r="K416" s="16"/>
      <c r="L416" s="16">
        <f t="shared" si="31"/>
        <v>0</v>
      </c>
      <c r="N416"/>
      <c r="O416"/>
      <c r="P416"/>
    </row>
    <row r="417" spans="1:16">
      <c r="A417" s="60"/>
      <c r="B417" s="61"/>
      <c r="C417" s="61" t="s">
        <v>233</v>
      </c>
      <c r="D417" s="59">
        <v>0.5</v>
      </c>
      <c r="E417" s="12">
        <v>5</v>
      </c>
      <c r="F417" s="62"/>
      <c r="G417" s="16">
        <f t="shared" si="30"/>
        <v>0</v>
      </c>
      <c r="H417" s="68">
        <f t="shared" si="33"/>
        <v>0</v>
      </c>
      <c r="I417" s="16"/>
      <c r="J417" s="68">
        <f t="shared" si="32"/>
        <v>0</v>
      </c>
      <c r="K417" s="16"/>
      <c r="L417" s="16">
        <f t="shared" si="31"/>
        <v>0</v>
      </c>
      <c r="N417"/>
      <c r="O417"/>
      <c r="P417"/>
    </row>
    <row r="418" spans="1:16">
      <c r="A418" s="60"/>
      <c r="B418" s="61"/>
      <c r="C418" s="61" t="s">
        <v>233</v>
      </c>
      <c r="D418" s="59">
        <v>0.5</v>
      </c>
      <c r="E418" s="12">
        <v>7</v>
      </c>
      <c r="F418" s="62"/>
      <c r="G418" s="16">
        <f t="shared" si="30"/>
        <v>0</v>
      </c>
      <c r="H418" s="68">
        <f t="shared" si="33"/>
        <v>0</v>
      </c>
      <c r="I418" s="16"/>
      <c r="J418" s="68">
        <f t="shared" si="32"/>
        <v>0</v>
      </c>
      <c r="K418" s="16"/>
      <c r="L418" s="16">
        <f t="shared" si="31"/>
        <v>0</v>
      </c>
      <c r="N418"/>
      <c r="O418"/>
      <c r="P418"/>
    </row>
    <row r="419" spans="1:16">
      <c r="A419" s="60"/>
      <c r="B419" s="61"/>
      <c r="C419" s="61" t="s">
        <v>233</v>
      </c>
      <c r="D419" s="59">
        <v>30</v>
      </c>
      <c r="E419" s="12">
        <v>7</v>
      </c>
      <c r="F419" s="62"/>
      <c r="G419" s="16">
        <f t="shared" si="30"/>
        <v>0</v>
      </c>
      <c r="H419" s="68">
        <f t="shared" si="33"/>
        <v>0</v>
      </c>
      <c r="I419" s="16"/>
      <c r="J419" s="68">
        <f t="shared" si="32"/>
        <v>0</v>
      </c>
      <c r="K419" s="16"/>
      <c r="L419" s="16">
        <f t="shared" si="31"/>
        <v>0</v>
      </c>
      <c r="N419"/>
      <c r="O419"/>
      <c r="P419"/>
    </row>
    <row r="420" spans="1:16">
      <c r="A420" s="60"/>
      <c r="B420" s="61"/>
      <c r="C420" s="61" t="s">
        <v>234</v>
      </c>
      <c r="D420" s="59">
        <v>0.5</v>
      </c>
      <c r="E420" s="12">
        <v>5.5</v>
      </c>
      <c r="F420" s="62"/>
      <c r="G420" s="16">
        <f t="shared" si="30"/>
        <v>0</v>
      </c>
      <c r="H420" s="68">
        <f t="shared" si="33"/>
        <v>0</v>
      </c>
      <c r="I420" s="16"/>
      <c r="J420" s="68">
        <f t="shared" si="32"/>
        <v>0</v>
      </c>
      <c r="K420" s="16"/>
      <c r="L420" s="16">
        <f t="shared" si="31"/>
        <v>0</v>
      </c>
      <c r="N420"/>
      <c r="O420"/>
      <c r="P420"/>
    </row>
    <row r="421" spans="1:16">
      <c r="A421" s="60"/>
      <c r="B421" s="61"/>
      <c r="C421" s="61" t="s">
        <v>234</v>
      </c>
      <c r="D421" s="59">
        <v>1</v>
      </c>
      <c r="E421" s="12">
        <v>5.5</v>
      </c>
      <c r="F421" s="62"/>
      <c r="G421" s="16">
        <f t="shared" si="30"/>
        <v>0</v>
      </c>
      <c r="H421" s="68">
        <f t="shared" si="33"/>
        <v>0</v>
      </c>
      <c r="I421" s="16"/>
      <c r="J421" s="68">
        <f t="shared" si="32"/>
        <v>0</v>
      </c>
      <c r="K421" s="16"/>
      <c r="L421" s="16">
        <f t="shared" si="31"/>
        <v>0</v>
      </c>
      <c r="N421"/>
      <c r="O421"/>
      <c r="P421"/>
    </row>
    <row r="422" spans="1:16">
      <c r="A422" s="60"/>
      <c r="B422" s="61"/>
      <c r="C422" s="61" t="s">
        <v>234</v>
      </c>
      <c r="D422" s="59">
        <v>30</v>
      </c>
      <c r="E422" s="12">
        <v>5.5</v>
      </c>
      <c r="F422" s="62"/>
      <c r="G422" s="16">
        <f t="shared" si="30"/>
        <v>0</v>
      </c>
      <c r="H422" s="68">
        <f t="shared" si="33"/>
        <v>0</v>
      </c>
      <c r="I422" s="16"/>
      <c r="J422" s="68">
        <f t="shared" si="32"/>
        <v>0</v>
      </c>
      <c r="K422" s="16"/>
      <c r="L422" s="16">
        <f t="shared" si="31"/>
        <v>0</v>
      </c>
      <c r="N422"/>
      <c r="O422"/>
      <c r="P422"/>
    </row>
    <row r="423" spans="1:16">
      <c r="A423" s="60"/>
      <c r="B423" s="61"/>
      <c r="C423" s="61" t="s">
        <v>235</v>
      </c>
      <c r="D423" s="59">
        <v>0.33</v>
      </c>
      <c r="E423" s="12">
        <v>7.4</v>
      </c>
      <c r="F423" s="62"/>
      <c r="G423" s="16">
        <f t="shared" si="30"/>
        <v>0</v>
      </c>
      <c r="H423" s="68">
        <f t="shared" si="33"/>
        <v>0</v>
      </c>
      <c r="I423" s="16"/>
      <c r="J423" s="68">
        <f t="shared" si="32"/>
        <v>0</v>
      </c>
      <c r="K423" s="16"/>
      <c r="L423" s="16">
        <f t="shared" si="31"/>
        <v>0</v>
      </c>
      <c r="N423"/>
      <c r="O423"/>
      <c r="P423"/>
    </row>
    <row r="424" spans="1:16">
      <c r="A424" s="60"/>
      <c r="B424" s="61"/>
      <c r="C424" s="61" t="s">
        <v>235</v>
      </c>
      <c r="D424" s="59">
        <v>0.75</v>
      </c>
      <c r="E424" s="12">
        <v>7.4</v>
      </c>
      <c r="F424" s="62"/>
      <c r="G424" s="16">
        <f t="shared" si="30"/>
        <v>0</v>
      </c>
      <c r="H424" s="68">
        <f t="shared" si="33"/>
        <v>0</v>
      </c>
      <c r="I424" s="16"/>
      <c r="J424" s="68">
        <f t="shared" si="32"/>
        <v>0</v>
      </c>
      <c r="K424" s="16"/>
      <c r="L424" s="16">
        <f t="shared" si="31"/>
        <v>0</v>
      </c>
      <c r="N424"/>
      <c r="O424"/>
      <c r="P424"/>
    </row>
    <row r="425" spans="1:16">
      <c r="A425" s="60"/>
      <c r="B425" s="61"/>
      <c r="C425" s="61" t="s">
        <v>235</v>
      </c>
      <c r="D425" s="59">
        <v>50</v>
      </c>
      <c r="E425" s="12">
        <v>7.4</v>
      </c>
      <c r="F425" s="62"/>
      <c r="G425" s="16">
        <f t="shared" si="30"/>
        <v>0</v>
      </c>
      <c r="H425" s="68">
        <f t="shared" si="33"/>
        <v>0</v>
      </c>
      <c r="I425" s="16"/>
      <c r="J425" s="68">
        <f t="shared" si="32"/>
        <v>0</v>
      </c>
      <c r="K425" s="16"/>
      <c r="L425" s="16">
        <f t="shared" si="31"/>
        <v>0</v>
      </c>
      <c r="N425"/>
      <c r="O425"/>
      <c r="P425"/>
    </row>
    <row r="426" spans="1:16">
      <c r="A426" s="60"/>
      <c r="B426" s="61"/>
      <c r="C426" s="61" t="s">
        <v>236</v>
      </c>
      <c r="D426" s="59">
        <v>0.33</v>
      </c>
      <c r="E426" s="12">
        <v>4.3</v>
      </c>
      <c r="F426" s="62"/>
      <c r="G426" s="16">
        <f t="shared" si="30"/>
        <v>0</v>
      </c>
      <c r="H426" s="68">
        <f t="shared" si="33"/>
        <v>0</v>
      </c>
      <c r="I426" s="16"/>
      <c r="J426" s="68">
        <f t="shared" si="32"/>
        <v>0</v>
      </c>
      <c r="K426" s="16"/>
      <c r="L426" s="16">
        <f t="shared" si="31"/>
        <v>0</v>
      </c>
      <c r="N426"/>
      <c r="O426"/>
      <c r="P426"/>
    </row>
    <row r="427" spans="1:16">
      <c r="A427" s="60"/>
      <c r="B427" s="61"/>
      <c r="C427" s="61" t="s">
        <v>236</v>
      </c>
      <c r="D427" s="59">
        <v>0.75</v>
      </c>
      <c r="E427" s="12">
        <v>4.3</v>
      </c>
      <c r="F427" s="62"/>
      <c r="G427" s="16">
        <f t="shared" si="30"/>
        <v>0</v>
      </c>
      <c r="H427" s="68">
        <f t="shared" si="33"/>
        <v>0</v>
      </c>
      <c r="I427" s="16"/>
      <c r="J427" s="68">
        <f t="shared" si="32"/>
        <v>0</v>
      </c>
      <c r="K427" s="16"/>
      <c r="L427" s="16">
        <f t="shared" si="31"/>
        <v>0</v>
      </c>
      <c r="N427"/>
      <c r="O427"/>
      <c r="P427"/>
    </row>
    <row r="428" spans="1:16">
      <c r="A428" s="60"/>
      <c r="B428" s="61"/>
      <c r="C428" s="61" t="s">
        <v>236</v>
      </c>
      <c r="D428" s="59">
        <v>30</v>
      </c>
      <c r="E428" s="12">
        <v>4.3</v>
      </c>
      <c r="F428" s="62"/>
      <c r="G428" s="16">
        <f t="shared" si="30"/>
        <v>0</v>
      </c>
      <c r="H428" s="68">
        <f t="shared" si="33"/>
        <v>0</v>
      </c>
      <c r="I428" s="16"/>
      <c r="J428" s="68">
        <f t="shared" si="32"/>
        <v>0</v>
      </c>
      <c r="K428" s="16"/>
      <c r="L428" s="16">
        <f t="shared" si="31"/>
        <v>0</v>
      </c>
      <c r="N428"/>
      <c r="O428"/>
      <c r="P428"/>
    </row>
    <row r="429" spans="1:16">
      <c r="A429" s="60"/>
      <c r="B429" s="61"/>
      <c r="C429" s="61" t="s">
        <v>236</v>
      </c>
      <c r="D429" s="59">
        <v>50</v>
      </c>
      <c r="E429" s="12">
        <v>4.3</v>
      </c>
      <c r="F429" s="62"/>
      <c r="G429" s="16">
        <f t="shared" si="30"/>
        <v>0</v>
      </c>
      <c r="H429" s="68">
        <f t="shared" si="33"/>
        <v>0</v>
      </c>
      <c r="I429" s="16"/>
      <c r="J429" s="68">
        <f t="shared" si="32"/>
        <v>0</v>
      </c>
      <c r="K429" s="16"/>
      <c r="L429" s="16">
        <f t="shared" si="31"/>
        <v>0</v>
      </c>
      <c r="N429"/>
      <c r="O429"/>
      <c r="P429"/>
    </row>
    <row r="430" spans="1:16">
      <c r="A430" s="60"/>
      <c r="B430" s="61"/>
      <c r="C430" s="61" t="s">
        <v>237</v>
      </c>
      <c r="D430" s="59">
        <v>0.5</v>
      </c>
      <c r="E430" s="12">
        <v>5.6</v>
      </c>
      <c r="F430" s="62"/>
      <c r="G430" s="16">
        <f t="shared" si="30"/>
        <v>0</v>
      </c>
      <c r="H430" s="68">
        <f t="shared" si="33"/>
        <v>0</v>
      </c>
      <c r="I430" s="16"/>
      <c r="J430" s="68">
        <f t="shared" si="32"/>
        <v>0</v>
      </c>
      <c r="K430" s="16"/>
      <c r="L430" s="16">
        <f t="shared" si="31"/>
        <v>0</v>
      </c>
      <c r="N430"/>
      <c r="O430"/>
      <c r="P430"/>
    </row>
    <row r="431" spans="1:16">
      <c r="A431" s="60"/>
      <c r="B431" s="61"/>
      <c r="C431" s="61" t="s">
        <v>237</v>
      </c>
      <c r="D431" s="59">
        <v>1</v>
      </c>
      <c r="E431" s="12">
        <v>5.6</v>
      </c>
      <c r="F431" s="62"/>
      <c r="G431" s="16">
        <f t="shared" si="30"/>
        <v>0</v>
      </c>
      <c r="H431" s="68">
        <f t="shared" si="33"/>
        <v>0</v>
      </c>
      <c r="I431" s="16"/>
      <c r="J431" s="68">
        <f t="shared" si="32"/>
        <v>0</v>
      </c>
      <c r="K431" s="16"/>
      <c r="L431" s="16">
        <f t="shared" si="31"/>
        <v>0</v>
      </c>
      <c r="N431"/>
      <c r="O431"/>
      <c r="P431"/>
    </row>
    <row r="432" spans="1:16">
      <c r="A432" s="60"/>
      <c r="B432" s="61"/>
      <c r="C432" s="61" t="s">
        <v>237</v>
      </c>
      <c r="D432" s="59">
        <v>1</v>
      </c>
      <c r="E432" s="12">
        <v>5.9</v>
      </c>
      <c r="F432" s="62"/>
      <c r="G432" s="16">
        <f t="shared" si="30"/>
        <v>0</v>
      </c>
      <c r="H432" s="68">
        <f t="shared" si="33"/>
        <v>0</v>
      </c>
      <c r="I432" s="16"/>
      <c r="J432" s="68">
        <f t="shared" si="32"/>
        <v>0</v>
      </c>
      <c r="K432" s="16"/>
      <c r="L432" s="16">
        <f t="shared" si="31"/>
        <v>0</v>
      </c>
      <c r="N432"/>
      <c r="O432"/>
      <c r="P432"/>
    </row>
    <row r="433" spans="1:16">
      <c r="A433" s="60"/>
      <c r="B433" s="61"/>
      <c r="C433" s="61" t="s">
        <v>237</v>
      </c>
      <c r="D433" s="59">
        <v>2</v>
      </c>
      <c r="E433" s="12">
        <v>5.6</v>
      </c>
      <c r="F433" s="62"/>
      <c r="G433" s="16">
        <f t="shared" si="30"/>
        <v>0</v>
      </c>
      <c r="H433" s="68">
        <f t="shared" si="33"/>
        <v>0</v>
      </c>
      <c r="I433" s="16"/>
      <c r="J433" s="68">
        <f t="shared" si="32"/>
        <v>0</v>
      </c>
      <c r="K433" s="16"/>
      <c r="L433" s="16">
        <f t="shared" si="31"/>
        <v>0</v>
      </c>
      <c r="N433"/>
      <c r="O433"/>
      <c r="P433"/>
    </row>
    <row r="434" spans="1:16">
      <c r="A434" s="60"/>
      <c r="B434" s="61"/>
      <c r="C434" s="61" t="s">
        <v>237</v>
      </c>
      <c r="D434" s="59">
        <v>15</v>
      </c>
      <c r="E434" s="12">
        <v>5.6</v>
      </c>
      <c r="F434" s="62"/>
      <c r="G434" s="16">
        <f t="shared" si="30"/>
        <v>0</v>
      </c>
      <c r="H434" s="68">
        <f t="shared" si="33"/>
        <v>0</v>
      </c>
      <c r="I434" s="16"/>
      <c r="J434" s="68">
        <f t="shared" si="32"/>
        <v>0</v>
      </c>
      <c r="K434" s="16"/>
      <c r="L434" s="16">
        <f t="shared" si="31"/>
        <v>0</v>
      </c>
      <c r="N434"/>
      <c r="O434"/>
      <c r="P434"/>
    </row>
    <row r="435" spans="1:16">
      <c r="A435" s="60"/>
      <c r="B435" s="61"/>
      <c r="C435" s="61" t="s">
        <v>237</v>
      </c>
      <c r="D435" s="59">
        <v>22</v>
      </c>
      <c r="E435" s="12">
        <v>5.6</v>
      </c>
      <c r="F435" s="62"/>
      <c r="G435" s="16">
        <f t="shared" si="30"/>
        <v>0</v>
      </c>
      <c r="H435" s="68">
        <f t="shared" si="33"/>
        <v>0</v>
      </c>
      <c r="I435" s="16"/>
      <c r="J435" s="68">
        <f t="shared" si="32"/>
        <v>0</v>
      </c>
      <c r="K435" s="16"/>
      <c r="L435" s="16">
        <f t="shared" si="31"/>
        <v>0</v>
      </c>
      <c r="N435"/>
      <c r="O435"/>
      <c r="P435"/>
    </row>
    <row r="436" spans="1:16">
      <c r="A436" s="60"/>
      <c r="B436" s="61"/>
      <c r="C436" s="61" t="s">
        <v>237</v>
      </c>
      <c r="D436" s="59">
        <v>27</v>
      </c>
      <c r="E436" s="12">
        <v>5.6</v>
      </c>
      <c r="F436" s="62"/>
      <c r="G436" s="16">
        <f t="shared" si="30"/>
        <v>0</v>
      </c>
      <c r="H436" s="68">
        <f t="shared" si="33"/>
        <v>0</v>
      </c>
      <c r="I436" s="16"/>
      <c r="J436" s="68">
        <f t="shared" si="32"/>
        <v>0</v>
      </c>
      <c r="K436" s="16"/>
      <c r="L436" s="16">
        <f t="shared" si="31"/>
        <v>0</v>
      </c>
      <c r="N436"/>
      <c r="O436"/>
      <c r="P436"/>
    </row>
    <row r="437" spans="1:16">
      <c r="A437" s="60"/>
      <c r="B437" s="61"/>
      <c r="C437" s="61" t="s">
        <v>237</v>
      </c>
      <c r="D437" s="59">
        <v>28</v>
      </c>
      <c r="E437" s="12">
        <v>5.6</v>
      </c>
      <c r="F437" s="62"/>
      <c r="G437" s="16">
        <f t="shared" si="30"/>
        <v>0</v>
      </c>
      <c r="H437" s="68">
        <f t="shared" si="33"/>
        <v>0</v>
      </c>
      <c r="I437" s="16"/>
      <c r="J437" s="68">
        <f t="shared" si="32"/>
        <v>0</v>
      </c>
      <c r="K437" s="16"/>
      <c r="L437" s="16">
        <f t="shared" si="31"/>
        <v>0</v>
      </c>
      <c r="N437"/>
      <c r="O437"/>
      <c r="P437"/>
    </row>
    <row r="438" spans="1:16">
      <c r="A438" s="60"/>
      <c r="B438" s="61"/>
      <c r="C438" s="61" t="s">
        <v>237</v>
      </c>
      <c r="D438" s="59">
        <v>30</v>
      </c>
      <c r="E438" s="12">
        <v>5.6</v>
      </c>
      <c r="F438" s="62"/>
      <c r="G438" s="16">
        <f t="shared" si="30"/>
        <v>0</v>
      </c>
      <c r="H438" s="68">
        <f t="shared" si="33"/>
        <v>0</v>
      </c>
      <c r="I438" s="16"/>
      <c r="J438" s="68">
        <f t="shared" si="32"/>
        <v>0</v>
      </c>
      <c r="K438" s="16"/>
      <c r="L438" s="16">
        <f t="shared" si="31"/>
        <v>0</v>
      </c>
      <c r="N438"/>
      <c r="O438"/>
      <c r="P438"/>
    </row>
    <row r="439" spans="1:16">
      <c r="A439" s="60"/>
      <c r="B439" s="61"/>
      <c r="C439" s="61" t="s">
        <v>238</v>
      </c>
      <c r="D439" s="59">
        <v>0.5</v>
      </c>
      <c r="E439" s="12">
        <v>4.8</v>
      </c>
      <c r="F439" s="62"/>
      <c r="G439" s="16">
        <f t="shared" si="30"/>
        <v>0</v>
      </c>
      <c r="H439" s="68">
        <f t="shared" si="33"/>
        <v>0</v>
      </c>
      <c r="I439" s="16"/>
      <c r="J439" s="68">
        <f t="shared" si="32"/>
        <v>0</v>
      </c>
      <c r="K439" s="16"/>
      <c r="L439" s="16">
        <f t="shared" si="31"/>
        <v>0</v>
      </c>
      <c r="N439"/>
      <c r="O439"/>
      <c r="P439"/>
    </row>
    <row r="440" spans="1:16">
      <c r="A440" s="60"/>
      <c r="B440" s="61"/>
      <c r="C440" s="61" t="s">
        <v>239</v>
      </c>
      <c r="D440" s="59">
        <v>0.5</v>
      </c>
      <c r="E440" s="12">
        <v>5.2</v>
      </c>
      <c r="F440" s="62"/>
      <c r="G440" s="16">
        <f t="shared" si="30"/>
        <v>0</v>
      </c>
      <c r="H440" s="68">
        <f t="shared" si="33"/>
        <v>0</v>
      </c>
      <c r="I440" s="16"/>
      <c r="J440" s="68">
        <f t="shared" si="32"/>
        <v>0</v>
      </c>
      <c r="K440" s="16"/>
      <c r="L440" s="16">
        <f t="shared" si="31"/>
        <v>0</v>
      </c>
      <c r="N440"/>
      <c r="O440"/>
      <c r="P440"/>
    </row>
    <row r="441" spans="1:16">
      <c r="A441" s="60"/>
      <c r="B441" s="61"/>
      <c r="C441" s="61" t="s">
        <v>239</v>
      </c>
      <c r="D441" s="59">
        <v>2</v>
      </c>
      <c r="E441" s="12">
        <v>5.2</v>
      </c>
      <c r="F441" s="62"/>
      <c r="G441" s="16">
        <f t="shared" si="30"/>
        <v>0</v>
      </c>
      <c r="H441" s="68">
        <f t="shared" si="33"/>
        <v>0</v>
      </c>
      <c r="I441" s="16"/>
      <c r="J441" s="68">
        <f t="shared" si="32"/>
        <v>0</v>
      </c>
      <c r="K441" s="16"/>
      <c r="L441" s="16">
        <f t="shared" si="31"/>
        <v>0</v>
      </c>
      <c r="N441"/>
      <c r="O441"/>
      <c r="P441"/>
    </row>
    <row r="442" spans="1:16">
      <c r="A442" s="60"/>
      <c r="B442" s="61"/>
      <c r="C442" s="61" t="s">
        <v>239</v>
      </c>
      <c r="D442" s="59">
        <v>20</v>
      </c>
      <c r="E442" s="12">
        <v>5.2</v>
      </c>
      <c r="F442" s="62"/>
      <c r="G442" s="16">
        <f t="shared" si="30"/>
        <v>0</v>
      </c>
      <c r="H442" s="68">
        <f t="shared" si="33"/>
        <v>0</v>
      </c>
      <c r="I442" s="16"/>
      <c r="J442" s="68">
        <f t="shared" si="32"/>
        <v>0</v>
      </c>
      <c r="K442" s="16"/>
      <c r="L442" s="16">
        <f t="shared" si="31"/>
        <v>0</v>
      </c>
      <c r="N442"/>
      <c r="O442"/>
      <c r="P442"/>
    </row>
    <row r="443" spans="1:16">
      <c r="A443" s="60"/>
      <c r="B443" s="61"/>
      <c r="C443" s="61" t="s">
        <v>239</v>
      </c>
      <c r="D443" s="59">
        <v>30</v>
      </c>
      <c r="E443" s="12">
        <v>5.2</v>
      </c>
      <c r="F443" s="62"/>
      <c r="G443" s="16">
        <f t="shared" si="30"/>
        <v>0</v>
      </c>
      <c r="H443" s="68">
        <f t="shared" si="33"/>
        <v>0</v>
      </c>
      <c r="I443" s="16"/>
      <c r="J443" s="68">
        <f t="shared" si="32"/>
        <v>0</v>
      </c>
      <c r="K443" s="16"/>
      <c r="L443" s="16">
        <f t="shared" si="31"/>
        <v>0</v>
      </c>
      <c r="N443"/>
      <c r="O443"/>
      <c r="P443"/>
    </row>
    <row r="444" spans="1:16">
      <c r="A444" s="60"/>
      <c r="B444" s="61"/>
      <c r="C444" s="61" t="s">
        <v>240</v>
      </c>
      <c r="D444" s="59">
        <v>0.5</v>
      </c>
      <c r="E444" s="12">
        <v>5.2</v>
      </c>
      <c r="F444" s="62"/>
      <c r="G444" s="16">
        <f t="shared" si="30"/>
        <v>0</v>
      </c>
      <c r="H444" s="68">
        <f t="shared" si="33"/>
        <v>0</v>
      </c>
      <c r="I444" s="16"/>
      <c r="J444" s="68">
        <f t="shared" si="32"/>
        <v>0</v>
      </c>
      <c r="K444" s="16"/>
      <c r="L444" s="16">
        <f t="shared" si="31"/>
        <v>0</v>
      </c>
      <c r="N444"/>
      <c r="O444"/>
      <c r="P444"/>
    </row>
    <row r="445" spans="1:16">
      <c r="A445" s="60"/>
      <c r="B445" s="61"/>
      <c r="C445" s="61" t="s">
        <v>240</v>
      </c>
      <c r="D445" s="59">
        <v>2</v>
      </c>
      <c r="E445" s="12">
        <v>5.2</v>
      </c>
      <c r="F445" s="62"/>
      <c r="G445" s="16">
        <f t="shared" si="30"/>
        <v>0</v>
      </c>
      <c r="H445" s="68">
        <f t="shared" si="33"/>
        <v>0</v>
      </c>
      <c r="I445" s="16"/>
      <c r="J445" s="68">
        <f t="shared" si="32"/>
        <v>0</v>
      </c>
      <c r="K445" s="16"/>
      <c r="L445" s="16">
        <f t="shared" si="31"/>
        <v>0</v>
      </c>
      <c r="N445"/>
      <c r="O445"/>
      <c r="P445"/>
    </row>
    <row r="446" spans="1:16">
      <c r="A446" s="60"/>
      <c r="B446" s="61"/>
      <c r="C446" s="61" t="s">
        <v>241</v>
      </c>
      <c r="D446" s="59">
        <v>30</v>
      </c>
      <c r="E446" s="12">
        <v>4.2</v>
      </c>
      <c r="F446" s="62"/>
      <c r="G446" s="16">
        <f t="shared" si="30"/>
        <v>0</v>
      </c>
      <c r="H446" s="68">
        <f t="shared" si="33"/>
        <v>0</v>
      </c>
      <c r="I446" s="16"/>
      <c r="J446" s="68">
        <f t="shared" si="32"/>
        <v>0</v>
      </c>
      <c r="K446" s="16"/>
      <c r="L446" s="16">
        <f t="shared" si="31"/>
        <v>0</v>
      </c>
      <c r="N446"/>
      <c r="O446"/>
      <c r="P446"/>
    </row>
    <row r="447" spans="1:16">
      <c r="A447" s="60"/>
      <c r="B447" s="61"/>
      <c r="C447" s="61" t="s">
        <v>242</v>
      </c>
      <c r="D447" s="59">
        <v>1</v>
      </c>
      <c r="E447" s="12">
        <v>4</v>
      </c>
      <c r="F447" s="62"/>
      <c r="G447" s="16">
        <f t="shared" si="30"/>
        <v>0</v>
      </c>
      <c r="H447" s="68">
        <f t="shared" si="33"/>
        <v>0</v>
      </c>
      <c r="I447" s="16"/>
      <c r="J447" s="68">
        <f t="shared" si="32"/>
        <v>0</v>
      </c>
      <c r="K447" s="16"/>
      <c r="L447" s="16">
        <f t="shared" si="31"/>
        <v>0</v>
      </c>
      <c r="N447"/>
      <c r="O447"/>
      <c r="P447"/>
    </row>
    <row r="448" spans="1:16">
      <c r="A448" s="60"/>
      <c r="B448" s="61"/>
      <c r="C448" s="61" t="s">
        <v>243</v>
      </c>
      <c r="D448" s="59">
        <v>0.5</v>
      </c>
      <c r="E448" s="12">
        <v>5.6</v>
      </c>
      <c r="F448" s="62"/>
      <c r="G448" s="16">
        <f t="shared" si="30"/>
        <v>0</v>
      </c>
      <c r="H448" s="68">
        <f t="shared" si="33"/>
        <v>0</v>
      </c>
      <c r="I448" s="16"/>
      <c r="J448" s="68">
        <f t="shared" si="32"/>
        <v>0</v>
      </c>
      <c r="K448" s="16"/>
      <c r="L448" s="16">
        <f t="shared" si="31"/>
        <v>0</v>
      </c>
      <c r="N448"/>
      <c r="O448"/>
      <c r="P448"/>
    </row>
    <row r="449" spans="1:16">
      <c r="A449" s="60"/>
      <c r="B449" s="61"/>
      <c r="C449" s="63" t="s">
        <v>354</v>
      </c>
      <c r="D449" s="59">
        <v>0.5</v>
      </c>
      <c r="E449" s="12">
        <v>5.3</v>
      </c>
      <c r="F449" s="62"/>
      <c r="G449" s="16">
        <f t="shared" si="30"/>
        <v>0</v>
      </c>
      <c r="H449" s="68">
        <f t="shared" si="33"/>
        <v>0</v>
      </c>
      <c r="I449" s="16"/>
      <c r="J449" s="68">
        <f t="shared" si="32"/>
        <v>0</v>
      </c>
      <c r="K449" s="16"/>
      <c r="L449" s="16">
        <f t="shared" si="31"/>
        <v>0</v>
      </c>
      <c r="N449"/>
      <c r="O449"/>
      <c r="P449"/>
    </row>
    <row r="450" spans="1:16">
      <c r="A450" s="60"/>
      <c r="B450" s="61"/>
      <c r="C450" s="63" t="s">
        <v>354</v>
      </c>
      <c r="D450" s="59">
        <v>1</v>
      </c>
      <c r="E450" s="12">
        <v>5.3</v>
      </c>
      <c r="F450" s="62"/>
      <c r="G450" s="16">
        <f t="shared" si="30"/>
        <v>0</v>
      </c>
      <c r="H450" s="68">
        <f t="shared" si="33"/>
        <v>0</v>
      </c>
      <c r="I450" s="16"/>
      <c r="J450" s="68">
        <f t="shared" si="32"/>
        <v>0</v>
      </c>
      <c r="K450" s="16"/>
      <c r="L450" s="16">
        <f t="shared" si="31"/>
        <v>0</v>
      </c>
      <c r="N450"/>
      <c r="O450"/>
      <c r="P450"/>
    </row>
    <row r="451" spans="1:16">
      <c r="A451" s="60"/>
      <c r="B451" s="61"/>
      <c r="C451" s="61" t="s">
        <v>244</v>
      </c>
      <c r="D451" s="59">
        <v>0.5</v>
      </c>
      <c r="E451" s="12">
        <v>5.5</v>
      </c>
      <c r="F451" s="62"/>
      <c r="G451" s="16">
        <f t="shared" si="30"/>
        <v>0</v>
      </c>
      <c r="H451" s="68">
        <f t="shared" si="33"/>
        <v>0</v>
      </c>
      <c r="I451" s="16"/>
      <c r="J451" s="68">
        <f t="shared" si="32"/>
        <v>0</v>
      </c>
      <c r="K451" s="16"/>
      <c r="L451" s="16">
        <f t="shared" si="31"/>
        <v>0</v>
      </c>
      <c r="N451"/>
      <c r="O451"/>
      <c r="P451"/>
    </row>
    <row r="452" spans="1:16">
      <c r="A452" s="60"/>
      <c r="B452" s="61"/>
      <c r="C452" s="61" t="s">
        <v>244</v>
      </c>
      <c r="D452" s="59">
        <v>30</v>
      </c>
      <c r="E452" s="12">
        <v>5.5</v>
      </c>
      <c r="F452" s="62"/>
      <c r="G452" s="16">
        <f t="shared" si="30"/>
        <v>0</v>
      </c>
      <c r="H452" s="68">
        <f t="shared" si="33"/>
        <v>0</v>
      </c>
      <c r="I452" s="16"/>
      <c r="J452" s="68">
        <f t="shared" si="32"/>
        <v>0</v>
      </c>
      <c r="K452" s="16"/>
      <c r="L452" s="16">
        <f t="shared" si="31"/>
        <v>0</v>
      </c>
      <c r="N452"/>
      <c r="O452"/>
      <c r="P452"/>
    </row>
    <row r="453" spans="1:16">
      <c r="A453" s="60"/>
      <c r="B453" s="61"/>
      <c r="C453" s="61" t="s">
        <v>245</v>
      </c>
      <c r="D453" s="59">
        <v>1</v>
      </c>
      <c r="E453" s="12">
        <v>4.5</v>
      </c>
      <c r="F453" s="62"/>
      <c r="G453" s="16">
        <f t="shared" si="30"/>
        <v>0</v>
      </c>
      <c r="H453" s="68">
        <f t="shared" si="33"/>
        <v>0</v>
      </c>
      <c r="I453" s="16"/>
      <c r="J453" s="68">
        <f t="shared" si="32"/>
        <v>0</v>
      </c>
      <c r="K453" s="16"/>
      <c r="L453" s="16">
        <f t="shared" si="31"/>
        <v>0</v>
      </c>
      <c r="N453"/>
      <c r="O453"/>
      <c r="P453"/>
    </row>
    <row r="454" spans="1:16">
      <c r="A454" s="60"/>
      <c r="B454" s="61"/>
      <c r="C454" s="61" t="s">
        <v>246</v>
      </c>
      <c r="D454" s="59">
        <v>15</v>
      </c>
      <c r="E454" s="12">
        <v>4.9000000000000004</v>
      </c>
      <c r="F454" s="62"/>
      <c r="G454" s="16">
        <f t="shared" si="30"/>
        <v>0</v>
      </c>
      <c r="H454" s="68">
        <f t="shared" si="33"/>
        <v>0</v>
      </c>
      <c r="I454" s="16"/>
      <c r="J454" s="68">
        <f t="shared" si="32"/>
        <v>0</v>
      </c>
      <c r="K454" s="16"/>
      <c r="L454" s="16">
        <f t="shared" si="31"/>
        <v>0</v>
      </c>
      <c r="N454"/>
      <c r="O454"/>
      <c r="P454"/>
    </row>
    <row r="455" spans="1:16">
      <c r="A455" s="60"/>
      <c r="B455" s="61"/>
      <c r="C455" s="61" t="s">
        <v>246</v>
      </c>
      <c r="D455" s="59">
        <v>30</v>
      </c>
      <c r="E455" s="12">
        <v>4.9000000000000004</v>
      </c>
      <c r="F455" s="62"/>
      <c r="G455" s="16">
        <f t="shared" si="30"/>
        <v>0</v>
      </c>
      <c r="H455" s="68">
        <f t="shared" si="33"/>
        <v>0</v>
      </c>
      <c r="I455" s="16"/>
      <c r="J455" s="68">
        <f t="shared" si="32"/>
        <v>0</v>
      </c>
      <c r="K455" s="16"/>
      <c r="L455" s="16">
        <f t="shared" si="31"/>
        <v>0</v>
      </c>
      <c r="N455"/>
      <c r="O455"/>
      <c r="P455"/>
    </row>
    <row r="456" spans="1:16">
      <c r="A456" s="60"/>
      <c r="B456" s="61"/>
      <c r="C456" s="61" t="s">
        <v>247</v>
      </c>
      <c r="D456" s="59">
        <v>0.5</v>
      </c>
      <c r="E456" s="12">
        <v>6.5</v>
      </c>
      <c r="F456" s="62"/>
      <c r="G456" s="16">
        <f t="shared" si="30"/>
        <v>0</v>
      </c>
      <c r="H456" s="68">
        <f t="shared" si="33"/>
        <v>0</v>
      </c>
      <c r="I456" s="16"/>
      <c r="J456" s="68">
        <f t="shared" si="32"/>
        <v>0</v>
      </c>
      <c r="K456" s="16"/>
      <c r="L456" s="16">
        <f t="shared" si="31"/>
        <v>0</v>
      </c>
      <c r="N456"/>
      <c r="O456"/>
      <c r="P456"/>
    </row>
    <row r="457" spans="1:16">
      <c r="A457" s="60"/>
      <c r="B457" s="61"/>
      <c r="C457" s="61" t="s">
        <v>247</v>
      </c>
      <c r="D457" s="59">
        <v>1</v>
      </c>
      <c r="E457" s="12">
        <v>6.5</v>
      </c>
      <c r="F457" s="62"/>
      <c r="G457" s="16">
        <f t="shared" si="30"/>
        <v>0</v>
      </c>
      <c r="H457" s="68">
        <f t="shared" si="33"/>
        <v>0</v>
      </c>
      <c r="I457" s="16"/>
      <c r="J457" s="68">
        <f t="shared" si="32"/>
        <v>0</v>
      </c>
      <c r="K457" s="16"/>
      <c r="L457" s="16">
        <f t="shared" si="31"/>
        <v>0</v>
      </c>
      <c r="N457"/>
      <c r="O457"/>
      <c r="P457"/>
    </row>
    <row r="458" spans="1:16">
      <c r="A458" s="60"/>
      <c r="B458" s="61"/>
      <c r="C458" s="61" t="s">
        <v>247</v>
      </c>
      <c r="D458" s="59">
        <v>2</v>
      </c>
      <c r="E458" s="12">
        <v>6.5</v>
      </c>
      <c r="F458" s="62"/>
      <c r="G458" s="16">
        <f t="shared" si="30"/>
        <v>0</v>
      </c>
      <c r="H458" s="68">
        <f t="shared" si="33"/>
        <v>0</v>
      </c>
      <c r="I458" s="16"/>
      <c r="J458" s="68">
        <f t="shared" si="32"/>
        <v>0</v>
      </c>
      <c r="K458" s="16"/>
      <c r="L458" s="16">
        <f t="shared" si="31"/>
        <v>0</v>
      </c>
      <c r="N458"/>
      <c r="O458"/>
      <c r="P458"/>
    </row>
    <row r="459" spans="1:16">
      <c r="A459" s="60"/>
      <c r="B459" s="61"/>
      <c r="C459" s="61" t="s">
        <v>247</v>
      </c>
      <c r="D459" s="59">
        <v>30</v>
      </c>
      <c r="E459" s="12">
        <v>6.5</v>
      </c>
      <c r="F459" s="62"/>
      <c r="G459" s="16">
        <f t="shared" si="30"/>
        <v>0</v>
      </c>
      <c r="H459" s="68">
        <f t="shared" si="33"/>
        <v>0</v>
      </c>
      <c r="I459" s="16"/>
      <c r="J459" s="68">
        <f t="shared" si="32"/>
        <v>0</v>
      </c>
      <c r="K459" s="16"/>
      <c r="L459" s="16">
        <f t="shared" si="31"/>
        <v>0</v>
      </c>
      <c r="N459"/>
      <c r="O459"/>
      <c r="P459"/>
    </row>
    <row r="460" spans="1:16">
      <c r="A460" s="60"/>
      <c r="B460" s="61"/>
      <c r="C460" s="63" t="s">
        <v>355</v>
      </c>
      <c r="D460" s="59">
        <v>0.33</v>
      </c>
      <c r="E460" s="12">
        <v>4.7</v>
      </c>
      <c r="F460" s="62"/>
      <c r="G460" s="16">
        <f t="shared" si="30"/>
        <v>0</v>
      </c>
      <c r="H460" s="68">
        <f t="shared" si="33"/>
        <v>0</v>
      </c>
      <c r="I460" s="16"/>
      <c r="J460" s="68">
        <f t="shared" si="32"/>
        <v>0</v>
      </c>
      <c r="K460" s="16"/>
      <c r="L460" s="16">
        <f t="shared" si="31"/>
        <v>0</v>
      </c>
      <c r="N460"/>
      <c r="O460"/>
      <c r="P460"/>
    </row>
    <row r="461" spans="1:16">
      <c r="A461" s="60"/>
      <c r="B461" s="61"/>
      <c r="C461" s="63" t="s">
        <v>355</v>
      </c>
      <c r="D461" s="59">
        <v>0.75</v>
      </c>
      <c r="E461" s="12">
        <v>4.7</v>
      </c>
      <c r="F461" s="62"/>
      <c r="G461" s="16">
        <f t="shared" si="30"/>
        <v>0</v>
      </c>
      <c r="H461" s="68">
        <f t="shared" si="33"/>
        <v>0</v>
      </c>
      <c r="I461" s="16"/>
      <c r="J461" s="68">
        <f t="shared" si="32"/>
        <v>0</v>
      </c>
      <c r="K461" s="16"/>
      <c r="L461" s="16">
        <f t="shared" si="31"/>
        <v>0</v>
      </c>
      <c r="N461"/>
      <c r="O461"/>
      <c r="P461"/>
    </row>
    <row r="462" spans="1:16">
      <c r="A462" s="60"/>
      <c r="B462" s="61"/>
      <c r="C462" s="63" t="s">
        <v>355</v>
      </c>
      <c r="D462" s="59">
        <v>30</v>
      </c>
      <c r="E462" s="12">
        <v>4.7</v>
      </c>
      <c r="F462" s="62"/>
      <c r="G462" s="16">
        <f t="shared" si="30"/>
        <v>0</v>
      </c>
      <c r="H462" s="68">
        <f t="shared" si="33"/>
        <v>0</v>
      </c>
      <c r="I462" s="16"/>
      <c r="J462" s="68">
        <f t="shared" si="32"/>
        <v>0</v>
      </c>
      <c r="K462" s="16"/>
      <c r="L462" s="16">
        <f t="shared" si="31"/>
        <v>0</v>
      </c>
      <c r="N462"/>
      <c r="O462"/>
      <c r="P462"/>
    </row>
    <row r="463" spans="1:16">
      <c r="A463" s="60"/>
      <c r="B463" s="61"/>
      <c r="C463" s="63" t="s">
        <v>355</v>
      </c>
      <c r="D463" s="59">
        <v>50</v>
      </c>
      <c r="E463" s="12">
        <v>4.7</v>
      </c>
      <c r="F463" s="62"/>
      <c r="G463" s="16">
        <f t="shared" si="30"/>
        <v>0</v>
      </c>
      <c r="H463" s="68">
        <f t="shared" si="33"/>
        <v>0</v>
      </c>
      <c r="I463" s="16"/>
      <c r="J463" s="68">
        <f t="shared" si="32"/>
        <v>0</v>
      </c>
      <c r="K463" s="16"/>
      <c r="L463" s="16">
        <f t="shared" si="31"/>
        <v>0</v>
      </c>
      <c r="N463"/>
      <c r="O463"/>
      <c r="P463"/>
    </row>
    <row r="464" spans="1:16">
      <c r="A464" s="60"/>
      <c r="B464" s="61"/>
      <c r="C464" s="61" t="s">
        <v>248</v>
      </c>
      <c r="D464" s="59">
        <v>0.5</v>
      </c>
      <c r="E464" s="12">
        <v>4.9000000000000004</v>
      </c>
      <c r="F464" s="62"/>
      <c r="G464" s="16">
        <f t="shared" si="30"/>
        <v>0</v>
      </c>
      <c r="H464" s="68">
        <f t="shared" si="33"/>
        <v>0</v>
      </c>
      <c r="I464" s="16"/>
      <c r="J464" s="68">
        <f t="shared" si="32"/>
        <v>0</v>
      </c>
      <c r="K464" s="16"/>
      <c r="L464" s="16">
        <f t="shared" si="31"/>
        <v>0</v>
      </c>
      <c r="N464"/>
      <c r="O464"/>
      <c r="P464"/>
    </row>
    <row r="465" spans="1:16">
      <c r="A465" s="60"/>
      <c r="B465" s="61"/>
      <c r="C465" s="61" t="s">
        <v>248</v>
      </c>
      <c r="D465" s="59">
        <v>30</v>
      </c>
      <c r="E465" s="12">
        <v>4.9000000000000004</v>
      </c>
      <c r="F465" s="62"/>
      <c r="G465" s="16">
        <f t="shared" si="30"/>
        <v>0</v>
      </c>
      <c r="H465" s="68">
        <f t="shared" si="33"/>
        <v>0</v>
      </c>
      <c r="I465" s="16"/>
      <c r="J465" s="68">
        <f t="shared" si="32"/>
        <v>0</v>
      </c>
      <c r="K465" s="16"/>
      <c r="L465" s="16">
        <f t="shared" si="31"/>
        <v>0</v>
      </c>
      <c r="N465"/>
      <c r="O465"/>
      <c r="P465"/>
    </row>
    <row r="466" spans="1:16">
      <c r="A466" s="60"/>
      <c r="B466" s="61"/>
      <c r="C466" s="61" t="s">
        <v>248</v>
      </c>
      <c r="D466" s="59">
        <v>50</v>
      </c>
      <c r="E466" s="12">
        <v>4.9000000000000004</v>
      </c>
      <c r="F466" s="62"/>
      <c r="G466" s="16">
        <f t="shared" si="30"/>
        <v>0</v>
      </c>
      <c r="H466" s="68">
        <f t="shared" si="33"/>
        <v>0</v>
      </c>
      <c r="I466" s="16"/>
      <c r="J466" s="68">
        <f t="shared" si="32"/>
        <v>0</v>
      </c>
      <c r="K466" s="16"/>
      <c r="L466" s="16">
        <f t="shared" si="31"/>
        <v>0</v>
      </c>
      <c r="N466"/>
      <c r="O466"/>
      <c r="P466"/>
    </row>
    <row r="467" spans="1:16">
      <c r="A467" s="60"/>
      <c r="B467" s="61"/>
      <c r="C467" s="61" t="s">
        <v>249</v>
      </c>
      <c r="D467" s="59">
        <v>0.5</v>
      </c>
      <c r="E467" s="12">
        <v>5.7</v>
      </c>
      <c r="F467" s="62"/>
      <c r="G467" s="16">
        <f t="shared" si="30"/>
        <v>0</v>
      </c>
      <c r="H467" s="68">
        <f t="shared" si="33"/>
        <v>0</v>
      </c>
      <c r="I467" s="16"/>
      <c r="J467" s="68">
        <f t="shared" si="32"/>
        <v>0</v>
      </c>
      <c r="K467" s="16"/>
      <c r="L467" s="16">
        <f t="shared" si="31"/>
        <v>0</v>
      </c>
      <c r="N467"/>
      <c r="O467"/>
      <c r="P467"/>
    </row>
    <row r="468" spans="1:16">
      <c r="A468" s="60"/>
      <c r="B468" s="61"/>
      <c r="C468" s="61" t="s">
        <v>250</v>
      </c>
      <c r="D468" s="59">
        <v>0.5</v>
      </c>
      <c r="E468" s="12">
        <v>5.5</v>
      </c>
      <c r="F468" s="62"/>
      <c r="G468" s="16">
        <f t="shared" ref="G468:G523" si="34">ROUND(D468*F468,2)</f>
        <v>0</v>
      </c>
      <c r="H468" s="68">
        <f t="shared" si="33"/>
        <v>0</v>
      </c>
      <c r="I468" s="16"/>
      <c r="J468" s="68">
        <f t="shared" si="32"/>
        <v>0</v>
      </c>
      <c r="K468" s="16"/>
      <c r="L468" s="16">
        <f t="shared" ref="L468:L523" si="35">ROUND((J468+K468)-(H468+I468),2)</f>
        <v>0</v>
      </c>
      <c r="N468"/>
      <c r="O468"/>
      <c r="P468"/>
    </row>
    <row r="469" spans="1:16">
      <c r="A469" s="60"/>
      <c r="B469" s="61"/>
      <c r="C469" s="61" t="s">
        <v>250</v>
      </c>
      <c r="D469" s="59">
        <v>0.5</v>
      </c>
      <c r="E469" s="12">
        <v>5.8</v>
      </c>
      <c r="F469" s="62"/>
      <c r="G469" s="16">
        <f t="shared" si="34"/>
        <v>0</v>
      </c>
      <c r="H469" s="68">
        <f t="shared" si="33"/>
        <v>0</v>
      </c>
      <c r="I469" s="16"/>
      <c r="J469" s="68">
        <f t="shared" si="32"/>
        <v>0</v>
      </c>
      <c r="K469" s="16"/>
      <c r="L469" s="16">
        <f t="shared" si="35"/>
        <v>0</v>
      </c>
      <c r="N469"/>
      <c r="O469"/>
      <c r="P469"/>
    </row>
    <row r="470" spans="1:16">
      <c r="A470" s="60"/>
      <c r="B470" s="61"/>
      <c r="C470" s="61" t="s">
        <v>251</v>
      </c>
      <c r="D470" s="59">
        <v>0.5</v>
      </c>
      <c r="E470" s="12">
        <v>6.5</v>
      </c>
      <c r="F470" s="62"/>
      <c r="G470" s="16">
        <f t="shared" si="34"/>
        <v>0</v>
      </c>
      <c r="H470" s="68">
        <f t="shared" si="33"/>
        <v>0</v>
      </c>
      <c r="I470" s="16"/>
      <c r="J470" s="68">
        <f t="shared" si="32"/>
        <v>0</v>
      </c>
      <c r="K470" s="16"/>
      <c r="L470" s="16">
        <f t="shared" si="35"/>
        <v>0</v>
      </c>
      <c r="N470"/>
      <c r="O470"/>
      <c r="P470"/>
    </row>
    <row r="471" spans="1:16">
      <c r="A471" s="60"/>
      <c r="B471" s="61"/>
      <c r="C471" s="61" t="s">
        <v>251</v>
      </c>
      <c r="D471" s="59">
        <v>30</v>
      </c>
      <c r="E471" s="12">
        <v>6.5</v>
      </c>
      <c r="F471" s="62"/>
      <c r="G471" s="16">
        <f t="shared" si="34"/>
        <v>0</v>
      </c>
      <c r="H471" s="68">
        <f t="shared" si="33"/>
        <v>0</v>
      </c>
      <c r="I471" s="16"/>
      <c r="J471" s="68">
        <f t="shared" si="32"/>
        <v>0</v>
      </c>
      <c r="K471" s="16"/>
      <c r="L471" s="16">
        <f t="shared" si="35"/>
        <v>0</v>
      </c>
      <c r="N471"/>
      <c r="O471"/>
      <c r="P471"/>
    </row>
    <row r="472" spans="1:16">
      <c r="A472" s="60"/>
      <c r="B472" s="61"/>
      <c r="C472" s="61" t="s">
        <v>251</v>
      </c>
      <c r="D472" s="59">
        <v>50</v>
      </c>
      <c r="E472" s="12">
        <v>6.5</v>
      </c>
      <c r="F472" s="62"/>
      <c r="G472" s="16">
        <f t="shared" si="34"/>
        <v>0</v>
      </c>
      <c r="H472" s="68">
        <f t="shared" si="33"/>
        <v>0</v>
      </c>
      <c r="I472" s="16"/>
      <c r="J472" s="68">
        <f t="shared" si="32"/>
        <v>0</v>
      </c>
      <c r="K472" s="16"/>
      <c r="L472" s="16">
        <f t="shared" si="35"/>
        <v>0</v>
      </c>
      <c r="N472"/>
      <c r="O472"/>
      <c r="P472"/>
    </row>
    <row r="473" spans="1:16">
      <c r="A473" s="60"/>
      <c r="B473" s="61"/>
      <c r="C473" s="61" t="s">
        <v>252</v>
      </c>
      <c r="D473" s="59">
        <v>2</v>
      </c>
      <c r="E473" s="12">
        <v>5.3</v>
      </c>
      <c r="F473" s="62"/>
      <c r="G473" s="16">
        <f t="shared" si="34"/>
        <v>0</v>
      </c>
      <c r="H473" s="68">
        <f t="shared" si="33"/>
        <v>0</v>
      </c>
      <c r="I473" s="16"/>
      <c r="J473" s="68">
        <f t="shared" si="32"/>
        <v>0</v>
      </c>
      <c r="K473" s="16"/>
      <c r="L473" s="16">
        <f t="shared" si="35"/>
        <v>0</v>
      </c>
      <c r="N473"/>
      <c r="O473"/>
      <c r="P473"/>
    </row>
    <row r="474" spans="1:16">
      <c r="A474" s="60"/>
      <c r="B474" s="61"/>
      <c r="C474" s="61" t="s">
        <v>253</v>
      </c>
      <c r="D474" s="59">
        <v>2</v>
      </c>
      <c r="E474" s="12">
        <v>5.3</v>
      </c>
      <c r="F474" s="62"/>
      <c r="G474" s="16">
        <f t="shared" si="34"/>
        <v>0</v>
      </c>
      <c r="H474" s="68">
        <f t="shared" si="33"/>
        <v>0</v>
      </c>
      <c r="I474" s="16"/>
      <c r="J474" s="68">
        <f t="shared" si="32"/>
        <v>0</v>
      </c>
      <c r="K474" s="16"/>
      <c r="L474" s="16">
        <f t="shared" si="35"/>
        <v>0</v>
      </c>
      <c r="N474"/>
      <c r="O474"/>
      <c r="P474"/>
    </row>
    <row r="475" spans="1:16">
      <c r="A475" s="60"/>
      <c r="B475" s="61"/>
      <c r="C475" s="61" t="s">
        <v>254</v>
      </c>
      <c r="D475" s="59">
        <v>0.33</v>
      </c>
      <c r="E475" s="12">
        <v>4.4000000000000004</v>
      </c>
      <c r="F475" s="62"/>
      <c r="G475" s="16">
        <f t="shared" si="34"/>
        <v>0</v>
      </c>
      <c r="H475" s="68">
        <f t="shared" si="33"/>
        <v>0</v>
      </c>
      <c r="I475" s="16"/>
      <c r="J475" s="68">
        <f t="shared" ref="J475:J530" si="36">ROUND($J$22*G475*E475/100,2)</f>
        <v>0</v>
      </c>
      <c r="K475" s="16"/>
      <c r="L475" s="16">
        <f t="shared" si="35"/>
        <v>0</v>
      </c>
      <c r="N475"/>
      <c r="O475"/>
      <c r="P475"/>
    </row>
    <row r="476" spans="1:16">
      <c r="A476" s="60"/>
      <c r="B476" s="61"/>
      <c r="C476" s="61" t="s">
        <v>254</v>
      </c>
      <c r="D476" s="59">
        <v>0.75</v>
      </c>
      <c r="E476" s="12">
        <v>4.4000000000000004</v>
      </c>
      <c r="F476" s="62"/>
      <c r="G476" s="16">
        <f t="shared" si="34"/>
        <v>0</v>
      </c>
      <c r="H476" s="68">
        <f t="shared" si="33"/>
        <v>0</v>
      </c>
      <c r="I476" s="16"/>
      <c r="J476" s="68">
        <f t="shared" si="36"/>
        <v>0</v>
      </c>
      <c r="K476" s="16"/>
      <c r="L476" s="16">
        <f t="shared" si="35"/>
        <v>0</v>
      </c>
      <c r="N476"/>
      <c r="O476"/>
      <c r="P476"/>
    </row>
    <row r="477" spans="1:16">
      <c r="A477" s="60"/>
      <c r="B477" s="61"/>
      <c r="C477" s="61" t="s">
        <v>254</v>
      </c>
      <c r="D477" s="59">
        <v>30</v>
      </c>
      <c r="E477" s="12">
        <v>4.4000000000000004</v>
      </c>
      <c r="F477" s="62"/>
      <c r="G477" s="16">
        <f t="shared" si="34"/>
        <v>0</v>
      </c>
      <c r="H477" s="68">
        <f t="shared" si="33"/>
        <v>0</v>
      </c>
      <c r="I477" s="16"/>
      <c r="J477" s="68">
        <f t="shared" si="36"/>
        <v>0</v>
      </c>
      <c r="K477" s="16"/>
      <c r="L477" s="16">
        <f t="shared" si="35"/>
        <v>0</v>
      </c>
      <c r="N477"/>
      <c r="O477"/>
      <c r="P477"/>
    </row>
    <row r="478" spans="1:16">
      <c r="A478" s="60"/>
      <c r="B478" s="61"/>
      <c r="C478" s="61" t="s">
        <v>254</v>
      </c>
      <c r="D478" s="59">
        <v>50</v>
      </c>
      <c r="E478" s="12">
        <v>4.4000000000000004</v>
      </c>
      <c r="F478" s="62"/>
      <c r="G478" s="16">
        <f t="shared" si="34"/>
        <v>0</v>
      </c>
      <c r="H478" s="68">
        <f t="shared" si="33"/>
        <v>0</v>
      </c>
      <c r="I478" s="16"/>
      <c r="J478" s="68">
        <f t="shared" si="36"/>
        <v>0</v>
      </c>
      <c r="K478" s="16"/>
      <c r="L478" s="16">
        <f t="shared" si="35"/>
        <v>0</v>
      </c>
      <c r="N478"/>
      <c r="O478"/>
      <c r="P478"/>
    </row>
    <row r="479" spans="1:16">
      <c r="A479" s="60"/>
      <c r="B479" s="61"/>
      <c r="C479" s="61" t="s">
        <v>255</v>
      </c>
      <c r="D479" s="59">
        <v>0.5</v>
      </c>
      <c r="E479" s="12">
        <v>6.3</v>
      </c>
      <c r="F479" s="62"/>
      <c r="G479" s="16">
        <f t="shared" si="34"/>
        <v>0</v>
      </c>
      <c r="H479" s="68">
        <f t="shared" si="33"/>
        <v>0</v>
      </c>
      <c r="I479" s="16"/>
      <c r="J479" s="68">
        <f t="shared" si="36"/>
        <v>0</v>
      </c>
      <c r="K479" s="16"/>
      <c r="L479" s="16">
        <f t="shared" si="35"/>
        <v>0</v>
      </c>
      <c r="N479"/>
      <c r="O479"/>
      <c r="P479"/>
    </row>
    <row r="480" spans="1:16">
      <c r="A480" s="60"/>
      <c r="B480" s="61"/>
      <c r="C480" s="61" t="s">
        <v>256</v>
      </c>
      <c r="D480" s="59">
        <v>0.5</v>
      </c>
      <c r="E480" s="12">
        <v>5</v>
      </c>
      <c r="F480" s="62"/>
      <c r="G480" s="16">
        <f t="shared" si="34"/>
        <v>0</v>
      </c>
      <c r="H480" s="68">
        <f t="shared" ref="H480:H535" si="37">ROUND($H$22*G480*E480/100,2)</f>
        <v>0</v>
      </c>
      <c r="I480" s="16"/>
      <c r="J480" s="68">
        <f t="shared" si="36"/>
        <v>0</v>
      </c>
      <c r="K480" s="16"/>
      <c r="L480" s="16">
        <f t="shared" si="35"/>
        <v>0</v>
      </c>
      <c r="N480"/>
      <c r="O480"/>
      <c r="P480"/>
    </row>
    <row r="481" spans="1:16">
      <c r="A481" s="60"/>
      <c r="B481" s="61"/>
      <c r="C481" s="61" t="s">
        <v>256</v>
      </c>
      <c r="D481" s="59">
        <v>30</v>
      </c>
      <c r="E481" s="12">
        <v>5</v>
      </c>
      <c r="F481" s="62"/>
      <c r="G481" s="16">
        <f t="shared" si="34"/>
        <v>0</v>
      </c>
      <c r="H481" s="68">
        <f t="shared" si="37"/>
        <v>0</v>
      </c>
      <c r="I481" s="16"/>
      <c r="J481" s="68">
        <f t="shared" si="36"/>
        <v>0</v>
      </c>
      <c r="K481" s="16"/>
      <c r="L481" s="16">
        <f t="shared" si="35"/>
        <v>0</v>
      </c>
      <c r="N481"/>
      <c r="O481"/>
      <c r="P481"/>
    </row>
    <row r="482" spans="1:16">
      <c r="A482" s="60"/>
      <c r="B482" s="61"/>
      <c r="C482" s="61" t="s">
        <v>257</v>
      </c>
      <c r="D482" s="59">
        <v>30</v>
      </c>
      <c r="E482" s="12">
        <v>5.2</v>
      </c>
      <c r="F482" s="62"/>
      <c r="G482" s="16">
        <f t="shared" si="34"/>
        <v>0</v>
      </c>
      <c r="H482" s="68">
        <f t="shared" si="37"/>
        <v>0</v>
      </c>
      <c r="I482" s="16"/>
      <c r="J482" s="68">
        <f t="shared" si="36"/>
        <v>0</v>
      </c>
      <c r="K482" s="16"/>
      <c r="L482" s="16">
        <f t="shared" si="35"/>
        <v>0</v>
      </c>
      <c r="N482"/>
      <c r="O482"/>
      <c r="P482"/>
    </row>
    <row r="483" spans="1:16">
      <c r="A483" s="60"/>
      <c r="B483" s="61"/>
      <c r="C483" s="61" t="s">
        <v>257</v>
      </c>
      <c r="D483" s="59">
        <v>50</v>
      </c>
      <c r="E483" s="12">
        <v>5.2</v>
      </c>
      <c r="F483" s="62"/>
      <c r="G483" s="16">
        <f t="shared" si="34"/>
        <v>0</v>
      </c>
      <c r="H483" s="68">
        <f t="shared" si="37"/>
        <v>0</v>
      </c>
      <c r="I483" s="16"/>
      <c r="J483" s="68">
        <f t="shared" si="36"/>
        <v>0</v>
      </c>
      <c r="K483" s="16"/>
      <c r="L483" s="16">
        <f t="shared" si="35"/>
        <v>0</v>
      </c>
      <c r="N483"/>
      <c r="O483"/>
      <c r="P483"/>
    </row>
    <row r="484" spans="1:16">
      <c r="A484" s="60"/>
      <c r="B484" s="61"/>
      <c r="C484" s="61" t="s">
        <v>258</v>
      </c>
      <c r="D484" s="59">
        <v>0.5</v>
      </c>
      <c r="E484" s="12">
        <v>6</v>
      </c>
      <c r="F484" s="62"/>
      <c r="G484" s="16">
        <f t="shared" si="34"/>
        <v>0</v>
      </c>
      <c r="H484" s="68">
        <f t="shared" si="37"/>
        <v>0</v>
      </c>
      <c r="I484" s="16"/>
      <c r="J484" s="68">
        <f t="shared" si="36"/>
        <v>0</v>
      </c>
      <c r="K484" s="16"/>
      <c r="L484" s="16">
        <f t="shared" si="35"/>
        <v>0</v>
      </c>
      <c r="N484"/>
      <c r="O484"/>
      <c r="P484"/>
    </row>
    <row r="485" spans="1:16">
      <c r="A485" s="60"/>
      <c r="B485" s="61"/>
      <c r="C485" s="61" t="s">
        <v>258</v>
      </c>
      <c r="D485" s="59">
        <v>30</v>
      </c>
      <c r="E485" s="12">
        <v>6</v>
      </c>
      <c r="F485" s="62"/>
      <c r="G485" s="16">
        <f t="shared" si="34"/>
        <v>0</v>
      </c>
      <c r="H485" s="68">
        <f t="shared" si="37"/>
        <v>0</v>
      </c>
      <c r="I485" s="16"/>
      <c r="J485" s="68">
        <f t="shared" si="36"/>
        <v>0</v>
      </c>
      <c r="K485" s="16"/>
      <c r="L485" s="16">
        <f t="shared" si="35"/>
        <v>0</v>
      </c>
      <c r="N485"/>
      <c r="O485"/>
      <c r="P485"/>
    </row>
    <row r="486" spans="1:16">
      <c r="A486" s="60"/>
      <c r="B486" s="61"/>
      <c r="C486" s="61" t="s">
        <v>259</v>
      </c>
      <c r="D486" s="59">
        <v>0.5</v>
      </c>
      <c r="E486" s="12">
        <v>4.9000000000000004</v>
      </c>
      <c r="F486" s="62"/>
      <c r="G486" s="16">
        <f t="shared" si="34"/>
        <v>0</v>
      </c>
      <c r="H486" s="68">
        <f t="shared" si="37"/>
        <v>0</v>
      </c>
      <c r="I486" s="16"/>
      <c r="J486" s="68">
        <f t="shared" si="36"/>
        <v>0</v>
      </c>
      <c r="K486" s="16"/>
      <c r="L486" s="16">
        <f t="shared" si="35"/>
        <v>0</v>
      </c>
      <c r="N486"/>
      <c r="O486"/>
      <c r="P486"/>
    </row>
    <row r="487" spans="1:16">
      <c r="A487" s="60"/>
      <c r="B487" s="61"/>
      <c r="C487" s="61" t="s">
        <v>260</v>
      </c>
      <c r="D487" s="59">
        <v>0.5</v>
      </c>
      <c r="E487" s="12">
        <v>6.5</v>
      </c>
      <c r="F487" s="62"/>
      <c r="G487" s="16">
        <f t="shared" si="34"/>
        <v>0</v>
      </c>
      <c r="H487" s="68">
        <f t="shared" si="37"/>
        <v>0</v>
      </c>
      <c r="I487" s="16"/>
      <c r="J487" s="68">
        <f t="shared" si="36"/>
        <v>0</v>
      </c>
      <c r="K487" s="16"/>
      <c r="L487" s="16">
        <f t="shared" si="35"/>
        <v>0</v>
      </c>
      <c r="N487"/>
      <c r="O487"/>
      <c r="P487"/>
    </row>
    <row r="488" spans="1:16">
      <c r="A488" s="60"/>
      <c r="B488" s="61"/>
      <c r="C488" s="61" t="s">
        <v>261</v>
      </c>
      <c r="D488" s="59">
        <v>0.5</v>
      </c>
      <c r="E488" s="12">
        <v>8</v>
      </c>
      <c r="F488" s="62"/>
      <c r="G488" s="16">
        <f t="shared" si="34"/>
        <v>0</v>
      </c>
      <c r="H488" s="68">
        <f t="shared" si="37"/>
        <v>0</v>
      </c>
      <c r="I488" s="16"/>
      <c r="J488" s="68">
        <f t="shared" si="36"/>
        <v>0</v>
      </c>
      <c r="K488" s="16"/>
      <c r="L488" s="16">
        <f t="shared" si="35"/>
        <v>0</v>
      </c>
      <c r="N488"/>
      <c r="O488"/>
      <c r="P488"/>
    </row>
    <row r="489" spans="1:16">
      <c r="A489" s="60"/>
      <c r="B489" s="61"/>
      <c r="C489" s="61" t="s">
        <v>262</v>
      </c>
      <c r="D489" s="59">
        <v>0.33</v>
      </c>
      <c r="E489" s="12">
        <v>5</v>
      </c>
      <c r="F489" s="62"/>
      <c r="G489" s="16">
        <f t="shared" si="34"/>
        <v>0</v>
      </c>
      <c r="H489" s="68">
        <f t="shared" si="37"/>
        <v>0</v>
      </c>
      <c r="I489" s="16"/>
      <c r="J489" s="68">
        <f t="shared" si="36"/>
        <v>0</v>
      </c>
      <c r="K489" s="16"/>
      <c r="L489" s="16">
        <f t="shared" si="35"/>
        <v>0</v>
      </c>
      <c r="N489"/>
      <c r="O489"/>
      <c r="P489"/>
    </row>
    <row r="490" spans="1:16">
      <c r="A490" s="60"/>
      <c r="B490" s="61"/>
      <c r="C490" s="61" t="s">
        <v>262</v>
      </c>
      <c r="D490" s="59">
        <v>0.75</v>
      </c>
      <c r="E490" s="12">
        <v>5</v>
      </c>
      <c r="F490" s="62"/>
      <c r="G490" s="16">
        <f t="shared" si="34"/>
        <v>0</v>
      </c>
      <c r="H490" s="68">
        <f t="shared" si="37"/>
        <v>0</v>
      </c>
      <c r="I490" s="16"/>
      <c r="J490" s="68">
        <f t="shared" si="36"/>
        <v>0</v>
      </c>
      <c r="K490" s="16"/>
      <c r="L490" s="16">
        <f t="shared" si="35"/>
        <v>0</v>
      </c>
      <c r="N490"/>
      <c r="O490"/>
      <c r="P490"/>
    </row>
    <row r="491" spans="1:16">
      <c r="A491" s="60"/>
      <c r="B491" s="61"/>
      <c r="C491" s="61" t="s">
        <v>262</v>
      </c>
      <c r="D491" s="59">
        <v>0.78</v>
      </c>
      <c r="E491" s="12">
        <v>5</v>
      </c>
      <c r="F491" s="62"/>
      <c r="G491" s="16">
        <f t="shared" si="34"/>
        <v>0</v>
      </c>
      <c r="H491" s="68">
        <f t="shared" si="37"/>
        <v>0</v>
      </c>
      <c r="I491" s="16"/>
      <c r="J491" s="68">
        <f t="shared" si="36"/>
        <v>0</v>
      </c>
      <c r="K491" s="16"/>
      <c r="L491" s="16">
        <f t="shared" si="35"/>
        <v>0</v>
      </c>
      <c r="N491"/>
      <c r="O491"/>
      <c r="P491"/>
    </row>
    <row r="492" spans="1:16">
      <c r="A492" s="60"/>
      <c r="B492" s="61"/>
      <c r="C492" s="61" t="s">
        <v>262</v>
      </c>
      <c r="D492" s="59">
        <v>30</v>
      </c>
      <c r="E492" s="12">
        <v>5</v>
      </c>
      <c r="F492" s="62"/>
      <c r="G492" s="16">
        <f t="shared" si="34"/>
        <v>0</v>
      </c>
      <c r="H492" s="68">
        <f t="shared" si="37"/>
        <v>0</v>
      </c>
      <c r="I492" s="16"/>
      <c r="J492" s="68">
        <f t="shared" si="36"/>
        <v>0</v>
      </c>
      <c r="K492" s="16"/>
      <c r="L492" s="16">
        <f t="shared" si="35"/>
        <v>0</v>
      </c>
      <c r="N492"/>
      <c r="O492"/>
      <c r="P492"/>
    </row>
    <row r="493" spans="1:16">
      <c r="A493" s="60"/>
      <c r="B493" s="61"/>
      <c r="C493" s="61" t="s">
        <v>262</v>
      </c>
      <c r="D493" s="59">
        <v>50</v>
      </c>
      <c r="E493" s="12">
        <v>5</v>
      </c>
      <c r="F493" s="62"/>
      <c r="G493" s="16">
        <f t="shared" si="34"/>
        <v>0</v>
      </c>
      <c r="H493" s="68">
        <f t="shared" si="37"/>
        <v>0</v>
      </c>
      <c r="I493" s="16"/>
      <c r="J493" s="68">
        <f t="shared" si="36"/>
        <v>0</v>
      </c>
      <c r="K493" s="16"/>
      <c r="L493" s="16">
        <f t="shared" si="35"/>
        <v>0</v>
      </c>
      <c r="N493"/>
      <c r="O493"/>
      <c r="P493"/>
    </row>
    <row r="494" spans="1:16">
      <c r="A494" s="60"/>
      <c r="B494" s="61"/>
      <c r="C494" s="61" t="s">
        <v>263</v>
      </c>
      <c r="D494" s="59">
        <v>1</v>
      </c>
      <c r="E494" s="12">
        <v>5.8</v>
      </c>
      <c r="F494" s="62"/>
      <c r="G494" s="16">
        <f>ROUND(D494*F494,2)</f>
        <v>0</v>
      </c>
      <c r="H494" s="68">
        <f>ROUND($H$22*G494*E494/100,2)</f>
        <v>0</v>
      </c>
      <c r="I494" s="16"/>
      <c r="J494" s="68">
        <f>ROUND($J$22*G494*E494/100,2)</f>
        <v>0</v>
      </c>
      <c r="K494" s="16"/>
      <c r="L494" s="16">
        <f>ROUND((J494+K494)-(H494+I494),2)</f>
        <v>0</v>
      </c>
      <c r="N494"/>
      <c r="O494"/>
      <c r="P494"/>
    </row>
    <row r="495" spans="1:16">
      <c r="A495" s="60"/>
      <c r="B495" s="61"/>
      <c r="C495" s="61" t="s">
        <v>263</v>
      </c>
      <c r="D495" s="59">
        <v>2</v>
      </c>
      <c r="E495" s="12">
        <v>5.8</v>
      </c>
      <c r="F495" s="62"/>
      <c r="G495" s="16">
        <f t="shared" si="34"/>
        <v>0</v>
      </c>
      <c r="H495" s="68">
        <f t="shared" si="37"/>
        <v>0</v>
      </c>
      <c r="I495" s="16"/>
      <c r="J495" s="68">
        <f t="shared" si="36"/>
        <v>0</v>
      </c>
      <c r="K495" s="16"/>
      <c r="L495" s="16">
        <f t="shared" si="35"/>
        <v>0</v>
      </c>
      <c r="N495"/>
      <c r="O495"/>
      <c r="P495"/>
    </row>
    <row r="496" spans="1:16">
      <c r="A496" s="60"/>
      <c r="B496" s="61"/>
      <c r="C496" s="61" t="s">
        <v>263</v>
      </c>
      <c r="D496" s="59">
        <v>5</v>
      </c>
      <c r="E496" s="12">
        <v>5.8</v>
      </c>
      <c r="F496" s="62"/>
      <c r="G496" s="16">
        <f t="shared" si="34"/>
        <v>0</v>
      </c>
      <c r="H496" s="68">
        <f t="shared" si="37"/>
        <v>0</v>
      </c>
      <c r="I496" s="16"/>
      <c r="J496" s="68">
        <f t="shared" si="36"/>
        <v>0</v>
      </c>
      <c r="K496" s="16"/>
      <c r="L496" s="16">
        <f t="shared" si="35"/>
        <v>0</v>
      </c>
      <c r="N496"/>
      <c r="O496"/>
      <c r="P496"/>
    </row>
    <row r="497" spans="1:16">
      <c r="A497" s="60"/>
      <c r="B497" s="61"/>
      <c r="C497" s="61" t="s">
        <v>263</v>
      </c>
      <c r="D497" s="59">
        <v>30</v>
      </c>
      <c r="E497" s="12">
        <v>5.8</v>
      </c>
      <c r="F497" s="62"/>
      <c r="G497" s="16">
        <f t="shared" si="34"/>
        <v>0</v>
      </c>
      <c r="H497" s="68">
        <f t="shared" si="37"/>
        <v>0</v>
      </c>
      <c r="I497" s="16"/>
      <c r="J497" s="68">
        <f t="shared" si="36"/>
        <v>0</v>
      </c>
      <c r="K497" s="16"/>
      <c r="L497" s="16">
        <f t="shared" si="35"/>
        <v>0</v>
      </c>
      <c r="N497"/>
      <c r="O497"/>
      <c r="P497"/>
    </row>
    <row r="498" spans="1:16">
      <c r="A498" s="60"/>
      <c r="B498" s="61"/>
      <c r="C498" s="61" t="s">
        <v>264</v>
      </c>
      <c r="D498" s="59">
        <v>0.5</v>
      </c>
      <c r="E498" s="12">
        <v>6</v>
      </c>
      <c r="F498" s="62"/>
      <c r="G498" s="16">
        <f t="shared" si="34"/>
        <v>0</v>
      </c>
      <c r="H498" s="68">
        <f t="shared" si="37"/>
        <v>0</v>
      </c>
      <c r="I498" s="16"/>
      <c r="J498" s="68">
        <f t="shared" si="36"/>
        <v>0</v>
      </c>
      <c r="K498" s="16"/>
      <c r="L498" s="16">
        <f t="shared" si="35"/>
        <v>0</v>
      </c>
      <c r="N498"/>
      <c r="O498"/>
      <c r="P498"/>
    </row>
    <row r="499" spans="1:16">
      <c r="A499" s="60"/>
      <c r="B499" s="61"/>
      <c r="C499" s="61" t="s">
        <v>264</v>
      </c>
      <c r="D499" s="59">
        <v>1</v>
      </c>
      <c r="E499" s="12">
        <v>6</v>
      </c>
      <c r="F499" s="62"/>
      <c r="G499" s="16">
        <f t="shared" si="34"/>
        <v>0</v>
      </c>
      <c r="H499" s="68">
        <f t="shared" si="37"/>
        <v>0</v>
      </c>
      <c r="I499" s="16"/>
      <c r="J499" s="68">
        <f t="shared" si="36"/>
        <v>0</v>
      </c>
      <c r="K499" s="16"/>
      <c r="L499" s="16">
        <f t="shared" si="35"/>
        <v>0</v>
      </c>
      <c r="N499"/>
      <c r="O499"/>
      <c r="P499"/>
    </row>
    <row r="500" spans="1:16">
      <c r="A500" s="60"/>
      <c r="B500" s="61"/>
      <c r="C500" s="61" t="s">
        <v>265</v>
      </c>
      <c r="D500" s="59">
        <v>0.5</v>
      </c>
      <c r="E500" s="12">
        <v>4</v>
      </c>
      <c r="F500" s="62"/>
      <c r="G500" s="16">
        <f t="shared" si="34"/>
        <v>0</v>
      </c>
      <c r="H500" s="68">
        <f t="shared" si="37"/>
        <v>0</v>
      </c>
      <c r="I500" s="16"/>
      <c r="J500" s="68">
        <f t="shared" si="36"/>
        <v>0</v>
      </c>
      <c r="K500" s="16"/>
      <c r="L500" s="16">
        <f t="shared" si="35"/>
        <v>0</v>
      </c>
      <c r="N500"/>
      <c r="O500"/>
      <c r="P500"/>
    </row>
    <row r="501" spans="1:16">
      <c r="A501" s="60"/>
      <c r="B501" s="61"/>
      <c r="C501" s="61" t="s">
        <v>265</v>
      </c>
      <c r="D501" s="59">
        <v>0.5</v>
      </c>
      <c r="E501" s="12">
        <v>5.5</v>
      </c>
      <c r="F501" s="62"/>
      <c r="G501" s="16">
        <f t="shared" si="34"/>
        <v>0</v>
      </c>
      <c r="H501" s="68">
        <f t="shared" si="37"/>
        <v>0</v>
      </c>
      <c r="I501" s="16"/>
      <c r="J501" s="68">
        <f t="shared" si="36"/>
        <v>0</v>
      </c>
      <c r="K501" s="16"/>
      <c r="L501" s="16">
        <f t="shared" si="35"/>
        <v>0</v>
      </c>
      <c r="N501"/>
      <c r="O501"/>
      <c r="P501"/>
    </row>
    <row r="502" spans="1:16">
      <c r="A502" s="60"/>
      <c r="B502" s="61"/>
      <c r="C502" s="61" t="s">
        <v>265</v>
      </c>
      <c r="D502" s="59">
        <v>28</v>
      </c>
      <c r="E502" s="12">
        <v>5.5</v>
      </c>
      <c r="F502" s="62"/>
      <c r="G502" s="16">
        <f t="shared" si="34"/>
        <v>0</v>
      </c>
      <c r="H502" s="68">
        <f t="shared" si="37"/>
        <v>0</v>
      </c>
      <c r="I502" s="16"/>
      <c r="J502" s="68">
        <f t="shared" si="36"/>
        <v>0</v>
      </c>
      <c r="K502" s="16"/>
      <c r="L502" s="16">
        <f t="shared" si="35"/>
        <v>0</v>
      </c>
      <c r="N502"/>
      <c r="O502"/>
      <c r="P502"/>
    </row>
    <row r="503" spans="1:16">
      <c r="A503" s="60"/>
      <c r="B503" s="61"/>
      <c r="C503" s="61" t="s">
        <v>265</v>
      </c>
      <c r="D503" s="59">
        <v>30</v>
      </c>
      <c r="E503" s="12">
        <v>5.5</v>
      </c>
      <c r="F503" s="62"/>
      <c r="G503" s="16">
        <f t="shared" si="34"/>
        <v>0</v>
      </c>
      <c r="H503" s="68">
        <f t="shared" si="37"/>
        <v>0</v>
      </c>
      <c r="I503" s="16"/>
      <c r="J503" s="68">
        <f t="shared" si="36"/>
        <v>0</v>
      </c>
      <c r="K503" s="16"/>
      <c r="L503" s="16">
        <f t="shared" si="35"/>
        <v>0</v>
      </c>
      <c r="N503"/>
      <c r="O503"/>
      <c r="P503"/>
    </row>
    <row r="504" spans="1:16">
      <c r="A504" s="60"/>
      <c r="B504" s="61"/>
      <c r="C504" s="61" t="s">
        <v>266</v>
      </c>
      <c r="D504" s="59">
        <v>0.5</v>
      </c>
      <c r="E504" s="12">
        <v>4.5999999999999996</v>
      </c>
      <c r="F504" s="62"/>
      <c r="G504" s="16">
        <f t="shared" si="34"/>
        <v>0</v>
      </c>
      <c r="H504" s="68">
        <f t="shared" si="37"/>
        <v>0</v>
      </c>
      <c r="I504" s="16"/>
      <c r="J504" s="68">
        <f t="shared" si="36"/>
        <v>0</v>
      </c>
      <c r="K504" s="16"/>
      <c r="L504" s="16">
        <f t="shared" si="35"/>
        <v>0</v>
      </c>
      <c r="N504"/>
      <c r="O504"/>
      <c r="P504"/>
    </row>
    <row r="505" spans="1:16">
      <c r="A505" s="60"/>
      <c r="B505" s="61"/>
      <c r="C505" s="61" t="s">
        <v>266</v>
      </c>
      <c r="D505" s="59">
        <v>0.5</v>
      </c>
      <c r="E505" s="12">
        <v>4.9000000000000004</v>
      </c>
      <c r="F505" s="62"/>
      <c r="G505" s="16">
        <f t="shared" si="34"/>
        <v>0</v>
      </c>
      <c r="H505" s="68">
        <f t="shared" si="37"/>
        <v>0</v>
      </c>
      <c r="I505" s="16"/>
      <c r="J505" s="68">
        <f t="shared" si="36"/>
        <v>0</v>
      </c>
      <c r="K505" s="16"/>
      <c r="L505" s="16">
        <f t="shared" si="35"/>
        <v>0</v>
      </c>
      <c r="N505"/>
      <c r="O505"/>
      <c r="P505"/>
    </row>
    <row r="506" spans="1:16">
      <c r="A506" s="60"/>
      <c r="B506" s="61"/>
      <c r="C506" s="61" t="s">
        <v>266</v>
      </c>
      <c r="D506" s="59">
        <v>1</v>
      </c>
      <c r="E506" s="12">
        <v>4.5999999999999996</v>
      </c>
      <c r="F506" s="62"/>
      <c r="G506" s="16">
        <f t="shared" si="34"/>
        <v>0</v>
      </c>
      <c r="H506" s="68">
        <f t="shared" si="37"/>
        <v>0</v>
      </c>
      <c r="I506" s="16"/>
      <c r="J506" s="68">
        <f t="shared" si="36"/>
        <v>0</v>
      </c>
      <c r="K506" s="16"/>
      <c r="L506" s="16">
        <f t="shared" si="35"/>
        <v>0</v>
      </c>
      <c r="N506"/>
      <c r="O506"/>
      <c r="P506"/>
    </row>
    <row r="507" spans="1:16">
      <c r="A507" s="60"/>
      <c r="B507" s="61"/>
      <c r="C507" s="61" t="s">
        <v>266</v>
      </c>
      <c r="D507" s="59">
        <v>1</v>
      </c>
      <c r="E507" s="12">
        <v>4.9000000000000004</v>
      </c>
      <c r="F507" s="62"/>
      <c r="G507" s="16">
        <f t="shared" si="34"/>
        <v>0</v>
      </c>
      <c r="H507" s="68">
        <f t="shared" si="37"/>
        <v>0</v>
      </c>
      <c r="I507" s="16"/>
      <c r="J507" s="68">
        <f t="shared" si="36"/>
        <v>0</v>
      </c>
      <c r="K507" s="16"/>
      <c r="L507" s="16">
        <f t="shared" si="35"/>
        <v>0</v>
      </c>
      <c r="N507"/>
      <c r="O507"/>
      <c r="P507"/>
    </row>
    <row r="508" spans="1:16">
      <c r="A508" s="60"/>
      <c r="B508" s="61"/>
      <c r="C508" s="61" t="s">
        <v>266</v>
      </c>
      <c r="D508" s="59">
        <v>5</v>
      </c>
      <c r="E508" s="12">
        <v>4.5999999999999996</v>
      </c>
      <c r="F508" s="62"/>
      <c r="G508" s="16">
        <f t="shared" si="34"/>
        <v>0</v>
      </c>
      <c r="H508" s="68">
        <f t="shared" si="37"/>
        <v>0</v>
      </c>
      <c r="I508" s="16"/>
      <c r="J508" s="68">
        <f t="shared" si="36"/>
        <v>0</v>
      </c>
      <c r="K508" s="16"/>
      <c r="L508" s="16">
        <f t="shared" si="35"/>
        <v>0</v>
      </c>
      <c r="N508"/>
      <c r="O508"/>
      <c r="P508"/>
    </row>
    <row r="509" spans="1:16">
      <c r="A509" s="60"/>
      <c r="B509" s="61"/>
      <c r="C509" s="61" t="s">
        <v>266</v>
      </c>
      <c r="D509" s="59">
        <v>5</v>
      </c>
      <c r="E509" s="12">
        <v>4.9000000000000004</v>
      </c>
      <c r="F509" s="62"/>
      <c r="G509" s="16">
        <f t="shared" si="34"/>
        <v>0</v>
      </c>
      <c r="H509" s="68">
        <f t="shared" si="37"/>
        <v>0</v>
      </c>
      <c r="I509" s="16"/>
      <c r="J509" s="68">
        <f t="shared" si="36"/>
        <v>0</v>
      </c>
      <c r="K509" s="16"/>
      <c r="L509" s="16">
        <f t="shared" si="35"/>
        <v>0</v>
      </c>
      <c r="N509"/>
      <c r="O509"/>
      <c r="P509"/>
    </row>
    <row r="510" spans="1:16">
      <c r="A510" s="60"/>
      <c r="B510" s="61"/>
      <c r="C510" s="61" t="s">
        <v>266</v>
      </c>
      <c r="D510" s="59">
        <v>6</v>
      </c>
      <c r="E510" s="12">
        <v>4.5999999999999996</v>
      </c>
      <c r="F510" s="62"/>
      <c r="G510" s="16">
        <f t="shared" si="34"/>
        <v>0</v>
      </c>
      <c r="H510" s="68">
        <f t="shared" si="37"/>
        <v>0</v>
      </c>
      <c r="I510" s="16"/>
      <c r="J510" s="68">
        <f t="shared" si="36"/>
        <v>0</v>
      </c>
      <c r="K510" s="16"/>
      <c r="L510" s="16">
        <f t="shared" si="35"/>
        <v>0</v>
      </c>
      <c r="N510"/>
      <c r="O510"/>
      <c r="P510"/>
    </row>
    <row r="511" spans="1:16">
      <c r="A511" s="60"/>
      <c r="B511" s="61"/>
      <c r="C511" s="61" t="s">
        <v>266</v>
      </c>
      <c r="D511" s="59">
        <v>20</v>
      </c>
      <c r="E511" s="12">
        <v>4.5999999999999996</v>
      </c>
      <c r="F511" s="62"/>
      <c r="G511" s="16">
        <f t="shared" si="34"/>
        <v>0</v>
      </c>
      <c r="H511" s="68">
        <f t="shared" si="37"/>
        <v>0</v>
      </c>
      <c r="I511" s="16"/>
      <c r="J511" s="68">
        <f t="shared" si="36"/>
        <v>0</v>
      </c>
      <c r="K511" s="16"/>
      <c r="L511" s="16">
        <f t="shared" si="35"/>
        <v>0</v>
      </c>
      <c r="N511"/>
      <c r="O511"/>
      <c r="P511"/>
    </row>
    <row r="512" spans="1:16">
      <c r="A512" s="60"/>
      <c r="B512" s="61"/>
      <c r="C512" s="61" t="s">
        <v>266</v>
      </c>
      <c r="D512" s="59">
        <v>20</v>
      </c>
      <c r="E512" s="12">
        <v>4.9000000000000004</v>
      </c>
      <c r="F512" s="62"/>
      <c r="G512" s="16">
        <f t="shared" si="34"/>
        <v>0</v>
      </c>
      <c r="H512" s="68">
        <f t="shared" si="37"/>
        <v>0</v>
      </c>
      <c r="I512" s="16"/>
      <c r="J512" s="68">
        <f t="shared" si="36"/>
        <v>0</v>
      </c>
      <c r="K512" s="16"/>
      <c r="L512" s="16">
        <f t="shared" si="35"/>
        <v>0</v>
      </c>
      <c r="N512"/>
      <c r="O512"/>
      <c r="P512"/>
    </row>
    <row r="513" spans="1:16">
      <c r="A513" s="60"/>
      <c r="B513" s="61"/>
      <c r="C513" s="61" t="s">
        <v>266</v>
      </c>
      <c r="D513" s="59">
        <v>30</v>
      </c>
      <c r="E513" s="12">
        <v>4.5999999999999996</v>
      </c>
      <c r="F513" s="62"/>
      <c r="G513" s="16">
        <f t="shared" si="34"/>
        <v>0</v>
      </c>
      <c r="H513" s="68">
        <f t="shared" si="37"/>
        <v>0</v>
      </c>
      <c r="I513" s="16"/>
      <c r="J513" s="68">
        <f t="shared" si="36"/>
        <v>0</v>
      </c>
      <c r="K513" s="16"/>
      <c r="L513" s="16">
        <f t="shared" si="35"/>
        <v>0</v>
      </c>
      <c r="N513"/>
      <c r="O513"/>
      <c r="P513"/>
    </row>
    <row r="514" spans="1:16">
      <c r="A514" s="60"/>
      <c r="B514" s="61"/>
      <c r="C514" s="61" t="s">
        <v>266</v>
      </c>
      <c r="D514" s="59">
        <v>30</v>
      </c>
      <c r="E514" s="12">
        <v>4.9000000000000004</v>
      </c>
      <c r="F514" s="62"/>
      <c r="G514" s="16">
        <f t="shared" si="34"/>
        <v>0</v>
      </c>
      <c r="H514" s="68">
        <f t="shared" si="37"/>
        <v>0</v>
      </c>
      <c r="I514" s="16"/>
      <c r="J514" s="68">
        <f t="shared" si="36"/>
        <v>0</v>
      </c>
      <c r="K514" s="16"/>
      <c r="L514" s="16">
        <f t="shared" si="35"/>
        <v>0</v>
      </c>
      <c r="N514"/>
      <c r="O514"/>
      <c r="P514"/>
    </row>
    <row r="515" spans="1:16">
      <c r="A515" s="60"/>
      <c r="B515" s="61"/>
      <c r="C515" s="61" t="s">
        <v>266</v>
      </c>
      <c r="D515" s="147">
        <v>50</v>
      </c>
      <c r="E515" s="12">
        <v>4.5999999999999996</v>
      </c>
      <c r="F515" s="62"/>
      <c r="G515" s="16">
        <f t="shared" si="34"/>
        <v>0</v>
      </c>
      <c r="H515" s="68">
        <f t="shared" si="37"/>
        <v>0</v>
      </c>
      <c r="I515" s="16"/>
      <c r="J515" s="68">
        <f t="shared" si="36"/>
        <v>0</v>
      </c>
      <c r="K515" s="16"/>
      <c r="L515" s="16">
        <f t="shared" si="35"/>
        <v>0</v>
      </c>
      <c r="N515"/>
      <c r="O515"/>
      <c r="P515"/>
    </row>
    <row r="516" spans="1:16">
      <c r="A516" s="60"/>
      <c r="B516" s="61"/>
      <c r="C516" s="61" t="s">
        <v>266</v>
      </c>
      <c r="D516" s="147">
        <v>50</v>
      </c>
      <c r="E516" s="12">
        <v>4.9000000000000004</v>
      </c>
      <c r="F516" s="62"/>
      <c r="G516" s="16">
        <f t="shared" si="34"/>
        <v>0</v>
      </c>
      <c r="H516" s="68">
        <f t="shared" si="37"/>
        <v>0</v>
      </c>
      <c r="I516" s="16"/>
      <c r="J516" s="68">
        <f t="shared" si="36"/>
        <v>0</v>
      </c>
      <c r="K516" s="16"/>
      <c r="L516" s="16">
        <f t="shared" si="35"/>
        <v>0</v>
      </c>
      <c r="N516"/>
      <c r="O516"/>
      <c r="P516"/>
    </row>
    <row r="517" spans="1:16">
      <c r="A517" s="60"/>
      <c r="B517" s="61"/>
      <c r="C517" s="61" t="s">
        <v>267</v>
      </c>
      <c r="D517" s="147">
        <v>0.5</v>
      </c>
      <c r="E517" s="12">
        <v>5.5</v>
      </c>
      <c r="F517" s="62"/>
      <c r="G517" s="16">
        <f t="shared" si="34"/>
        <v>0</v>
      </c>
      <c r="H517" s="68">
        <f t="shared" si="37"/>
        <v>0</v>
      </c>
      <c r="I517" s="16"/>
      <c r="J517" s="68">
        <f t="shared" si="36"/>
        <v>0</v>
      </c>
      <c r="K517" s="16"/>
      <c r="L517" s="16">
        <f t="shared" si="35"/>
        <v>0</v>
      </c>
      <c r="N517"/>
      <c r="O517"/>
      <c r="P517"/>
    </row>
    <row r="518" spans="1:16">
      <c r="A518" s="60"/>
      <c r="B518" s="61"/>
      <c r="C518" s="61" t="s">
        <v>267</v>
      </c>
      <c r="D518" s="147">
        <v>10</v>
      </c>
      <c r="E518" s="12">
        <v>5.5</v>
      </c>
      <c r="F518" s="62"/>
      <c r="G518" s="16">
        <f t="shared" si="34"/>
        <v>0</v>
      </c>
      <c r="H518" s="68">
        <f t="shared" si="37"/>
        <v>0</v>
      </c>
      <c r="I518" s="16"/>
      <c r="J518" s="68">
        <f t="shared" si="36"/>
        <v>0</v>
      </c>
      <c r="K518" s="16"/>
      <c r="L518" s="16">
        <f t="shared" si="35"/>
        <v>0</v>
      </c>
      <c r="N518"/>
      <c r="O518"/>
      <c r="P518"/>
    </row>
    <row r="519" spans="1:16">
      <c r="A519" s="60"/>
      <c r="B519" s="61"/>
      <c r="C519" s="61" t="s">
        <v>267</v>
      </c>
      <c r="D519" s="147">
        <v>30</v>
      </c>
      <c r="E519" s="12">
        <v>5.5</v>
      </c>
      <c r="F519" s="62"/>
      <c r="G519" s="16">
        <f t="shared" si="34"/>
        <v>0</v>
      </c>
      <c r="H519" s="68">
        <f t="shared" si="37"/>
        <v>0</v>
      </c>
      <c r="I519" s="16"/>
      <c r="J519" s="68">
        <f t="shared" si="36"/>
        <v>0</v>
      </c>
      <c r="K519" s="16"/>
      <c r="L519" s="16">
        <f t="shared" si="35"/>
        <v>0</v>
      </c>
      <c r="N519"/>
      <c r="O519"/>
      <c r="P519"/>
    </row>
    <row r="520" spans="1:16">
      <c r="A520" s="60"/>
      <c r="B520" s="61"/>
      <c r="C520" s="61" t="s">
        <v>268</v>
      </c>
      <c r="D520" s="147">
        <v>0.33</v>
      </c>
      <c r="E520" s="12">
        <v>5.2</v>
      </c>
      <c r="F520" s="62"/>
      <c r="G520" s="16">
        <f t="shared" si="34"/>
        <v>0</v>
      </c>
      <c r="H520" s="68">
        <f t="shared" si="37"/>
        <v>0</v>
      </c>
      <c r="I520" s="16"/>
      <c r="J520" s="68">
        <f t="shared" si="36"/>
        <v>0</v>
      </c>
      <c r="K520" s="16"/>
      <c r="L520" s="16">
        <f t="shared" si="35"/>
        <v>0</v>
      </c>
      <c r="N520"/>
      <c r="O520"/>
      <c r="P520"/>
    </row>
    <row r="521" spans="1:16">
      <c r="A521" s="60"/>
      <c r="B521" s="61"/>
      <c r="C521" s="61" t="s">
        <v>268</v>
      </c>
      <c r="D521" s="147">
        <v>0.5</v>
      </c>
      <c r="E521" s="12">
        <v>5.2</v>
      </c>
      <c r="F521" s="62"/>
      <c r="G521" s="16">
        <f t="shared" si="34"/>
        <v>0</v>
      </c>
      <c r="H521" s="68">
        <f t="shared" si="37"/>
        <v>0</v>
      </c>
      <c r="I521" s="16"/>
      <c r="J521" s="68">
        <f t="shared" si="36"/>
        <v>0</v>
      </c>
      <c r="K521" s="16"/>
      <c r="L521" s="16">
        <f t="shared" si="35"/>
        <v>0</v>
      </c>
      <c r="N521"/>
      <c r="O521"/>
      <c r="P521"/>
    </row>
    <row r="522" spans="1:16">
      <c r="A522" s="60"/>
      <c r="B522" s="61"/>
      <c r="C522" s="61" t="s">
        <v>268</v>
      </c>
      <c r="D522" s="147">
        <v>2</v>
      </c>
      <c r="E522" s="12">
        <v>5.2</v>
      </c>
      <c r="F522" s="62"/>
      <c r="G522" s="16">
        <f t="shared" si="34"/>
        <v>0</v>
      </c>
      <c r="H522" s="68">
        <f t="shared" si="37"/>
        <v>0</v>
      </c>
      <c r="I522" s="16"/>
      <c r="J522" s="68">
        <f t="shared" si="36"/>
        <v>0</v>
      </c>
      <c r="K522" s="16"/>
      <c r="L522" s="16">
        <f t="shared" si="35"/>
        <v>0</v>
      </c>
      <c r="N522"/>
      <c r="O522"/>
      <c r="P522"/>
    </row>
    <row r="523" spans="1:16">
      <c r="A523" s="60"/>
      <c r="B523" s="61"/>
      <c r="C523" s="61" t="s">
        <v>268</v>
      </c>
      <c r="D523" s="147">
        <v>30</v>
      </c>
      <c r="E523" s="12">
        <v>5.2</v>
      </c>
      <c r="F523" s="62"/>
      <c r="G523" s="16">
        <f t="shared" si="34"/>
        <v>0</v>
      </c>
      <c r="H523" s="68">
        <f t="shared" si="37"/>
        <v>0</v>
      </c>
      <c r="I523" s="16"/>
      <c r="J523" s="68">
        <f t="shared" si="36"/>
        <v>0</v>
      </c>
      <c r="K523" s="16"/>
      <c r="L523" s="16">
        <f t="shared" si="35"/>
        <v>0</v>
      </c>
      <c r="N523"/>
      <c r="O523"/>
      <c r="P523"/>
    </row>
    <row r="524" spans="1:16">
      <c r="A524" s="60"/>
      <c r="B524" s="61"/>
      <c r="C524" s="61" t="s">
        <v>116</v>
      </c>
      <c r="D524" s="147">
        <v>0.3</v>
      </c>
      <c r="E524" s="12">
        <v>6.8</v>
      </c>
      <c r="F524" s="62"/>
      <c r="G524" s="16">
        <f t="shared" ref="G524:G569" si="38">ROUND(D524*F524,2)</f>
        <v>0</v>
      </c>
      <c r="H524" s="68">
        <f t="shared" si="37"/>
        <v>0</v>
      </c>
      <c r="I524" s="16"/>
      <c r="J524" s="68">
        <f t="shared" si="36"/>
        <v>0</v>
      </c>
      <c r="K524" s="16"/>
      <c r="L524" s="16">
        <f t="shared" ref="L524:L569" si="39">ROUND((J524+K524)-(H524+I524),2)</f>
        <v>0</v>
      </c>
      <c r="N524"/>
      <c r="O524"/>
      <c r="P524"/>
    </row>
    <row r="525" spans="1:16">
      <c r="A525" s="60"/>
      <c r="B525" s="61"/>
      <c r="C525" s="61" t="s">
        <v>116</v>
      </c>
      <c r="D525" s="147">
        <v>0.33</v>
      </c>
      <c r="E525" s="12">
        <v>6.8</v>
      </c>
      <c r="F525" s="62"/>
      <c r="G525" s="16">
        <f t="shared" si="38"/>
        <v>0</v>
      </c>
      <c r="H525" s="68">
        <f t="shared" si="37"/>
        <v>0</v>
      </c>
      <c r="I525" s="16"/>
      <c r="J525" s="68">
        <f t="shared" si="36"/>
        <v>0</v>
      </c>
      <c r="K525" s="16"/>
      <c r="L525" s="16">
        <f t="shared" si="39"/>
        <v>0</v>
      </c>
      <c r="N525"/>
      <c r="O525"/>
      <c r="P525"/>
    </row>
    <row r="526" spans="1:16">
      <c r="A526" s="60"/>
      <c r="B526" s="61"/>
      <c r="C526" s="61" t="s">
        <v>116</v>
      </c>
      <c r="D526" s="147">
        <v>0.5</v>
      </c>
      <c r="E526" s="12">
        <v>4.5</v>
      </c>
      <c r="F526" s="62"/>
      <c r="G526" s="16">
        <f t="shared" si="38"/>
        <v>0</v>
      </c>
      <c r="H526" s="68">
        <f t="shared" si="37"/>
        <v>0</v>
      </c>
      <c r="I526" s="16"/>
      <c r="J526" s="68">
        <f t="shared" si="36"/>
        <v>0</v>
      </c>
      <c r="K526" s="16"/>
      <c r="L526" s="16">
        <f t="shared" si="39"/>
        <v>0</v>
      </c>
      <c r="N526"/>
      <c r="O526"/>
      <c r="P526"/>
    </row>
    <row r="527" spans="1:16">
      <c r="A527" s="60"/>
      <c r="B527" s="61"/>
      <c r="C527" s="61" t="s">
        <v>116</v>
      </c>
      <c r="D527" s="147">
        <v>0.5</v>
      </c>
      <c r="E527" s="12">
        <v>5.5</v>
      </c>
      <c r="F527" s="62"/>
      <c r="G527" s="16">
        <f t="shared" si="38"/>
        <v>0</v>
      </c>
      <c r="H527" s="68">
        <f t="shared" si="37"/>
        <v>0</v>
      </c>
      <c r="I527" s="16"/>
      <c r="J527" s="68">
        <f t="shared" si="36"/>
        <v>0</v>
      </c>
      <c r="K527" s="16"/>
      <c r="L527" s="16">
        <f t="shared" si="39"/>
        <v>0</v>
      </c>
      <c r="N527"/>
      <c r="O527"/>
      <c r="P527"/>
    </row>
    <row r="528" spans="1:16">
      <c r="A528" s="60"/>
      <c r="B528" s="61"/>
      <c r="C528" s="61" t="s">
        <v>116</v>
      </c>
      <c r="D528" s="147">
        <v>0.5</v>
      </c>
      <c r="E528" s="12">
        <v>5.8</v>
      </c>
      <c r="F528" s="62"/>
      <c r="G528" s="16">
        <f t="shared" si="38"/>
        <v>0</v>
      </c>
      <c r="H528" s="68">
        <f t="shared" si="37"/>
        <v>0</v>
      </c>
      <c r="I528" s="16"/>
      <c r="J528" s="68">
        <f t="shared" si="36"/>
        <v>0</v>
      </c>
      <c r="K528" s="16"/>
      <c r="L528" s="16">
        <f t="shared" si="39"/>
        <v>0</v>
      </c>
      <c r="N528"/>
      <c r="O528"/>
      <c r="P528"/>
    </row>
    <row r="529" spans="1:16">
      <c r="A529" s="60"/>
      <c r="B529" s="61"/>
      <c r="C529" s="61" t="s">
        <v>116</v>
      </c>
      <c r="D529" s="147">
        <v>0.5</v>
      </c>
      <c r="E529" s="12">
        <v>6.3</v>
      </c>
      <c r="F529" s="62"/>
      <c r="G529" s="16">
        <f t="shared" si="38"/>
        <v>0</v>
      </c>
      <c r="H529" s="68">
        <f t="shared" si="37"/>
        <v>0</v>
      </c>
      <c r="I529" s="16"/>
      <c r="J529" s="68">
        <f t="shared" si="36"/>
        <v>0</v>
      </c>
      <c r="K529" s="16"/>
      <c r="L529" s="16">
        <f t="shared" si="39"/>
        <v>0</v>
      </c>
      <c r="N529"/>
      <c r="O529"/>
      <c r="P529"/>
    </row>
    <row r="530" spans="1:16">
      <c r="A530" s="60"/>
      <c r="B530" s="61"/>
      <c r="C530" s="61" t="s">
        <v>116</v>
      </c>
      <c r="D530" s="147">
        <v>0.5</v>
      </c>
      <c r="E530" s="12">
        <v>6.7</v>
      </c>
      <c r="F530" s="62"/>
      <c r="G530" s="16">
        <f t="shared" si="38"/>
        <v>0</v>
      </c>
      <c r="H530" s="68">
        <f t="shared" si="37"/>
        <v>0</v>
      </c>
      <c r="I530" s="16"/>
      <c r="J530" s="68">
        <f t="shared" si="36"/>
        <v>0</v>
      </c>
      <c r="K530" s="16"/>
      <c r="L530" s="16">
        <f t="shared" si="39"/>
        <v>0</v>
      </c>
      <c r="N530"/>
      <c r="O530"/>
      <c r="P530"/>
    </row>
    <row r="531" spans="1:16">
      <c r="A531" s="60"/>
      <c r="B531" s="61"/>
      <c r="C531" s="61" t="s">
        <v>116</v>
      </c>
      <c r="D531" s="147">
        <v>0.5</v>
      </c>
      <c r="E531" s="12">
        <v>7</v>
      </c>
      <c r="F531" s="62"/>
      <c r="G531" s="16">
        <f t="shared" si="38"/>
        <v>0</v>
      </c>
      <c r="H531" s="68">
        <f t="shared" si="37"/>
        <v>0</v>
      </c>
      <c r="I531" s="16"/>
      <c r="J531" s="68">
        <f t="shared" ref="J531:J569" si="40">ROUND($J$22*G531*E531/100,2)</f>
        <v>0</v>
      </c>
      <c r="K531" s="16"/>
      <c r="L531" s="16">
        <f t="shared" si="39"/>
        <v>0</v>
      </c>
      <c r="N531"/>
      <c r="O531"/>
      <c r="P531"/>
    </row>
    <row r="532" spans="1:16">
      <c r="A532" s="60"/>
      <c r="B532" s="61"/>
      <c r="C532" s="61" t="s">
        <v>116</v>
      </c>
      <c r="D532" s="147">
        <v>30</v>
      </c>
      <c r="E532" s="12">
        <v>5.5</v>
      </c>
      <c r="F532" s="62"/>
      <c r="G532" s="16">
        <f t="shared" si="38"/>
        <v>0</v>
      </c>
      <c r="H532" s="68">
        <f t="shared" si="37"/>
        <v>0</v>
      </c>
      <c r="I532" s="16"/>
      <c r="J532" s="68">
        <f t="shared" si="40"/>
        <v>0</v>
      </c>
      <c r="K532" s="16"/>
      <c r="L532" s="16">
        <f t="shared" si="39"/>
        <v>0</v>
      </c>
      <c r="N532"/>
      <c r="O532"/>
      <c r="P532"/>
    </row>
    <row r="533" spans="1:16">
      <c r="A533" s="60"/>
      <c r="B533" s="61"/>
      <c r="C533" s="61" t="s">
        <v>116</v>
      </c>
      <c r="D533" s="147">
        <v>30</v>
      </c>
      <c r="E533" s="12">
        <v>5.8</v>
      </c>
      <c r="F533" s="62"/>
      <c r="G533" s="16">
        <f t="shared" si="38"/>
        <v>0</v>
      </c>
      <c r="H533" s="68">
        <f t="shared" si="37"/>
        <v>0</v>
      </c>
      <c r="I533" s="16"/>
      <c r="J533" s="68">
        <f t="shared" si="40"/>
        <v>0</v>
      </c>
      <c r="K533" s="16"/>
      <c r="L533" s="16">
        <f t="shared" si="39"/>
        <v>0</v>
      </c>
      <c r="N533"/>
      <c r="O533"/>
      <c r="P533"/>
    </row>
    <row r="534" spans="1:16">
      <c r="A534" s="60"/>
      <c r="B534" s="61"/>
      <c r="C534" s="61" t="s">
        <v>116</v>
      </c>
      <c r="D534" s="147">
        <v>30</v>
      </c>
      <c r="E534" s="12">
        <v>7</v>
      </c>
      <c r="F534" s="62"/>
      <c r="G534" s="16">
        <f t="shared" si="38"/>
        <v>0</v>
      </c>
      <c r="H534" s="68">
        <f t="shared" si="37"/>
        <v>0</v>
      </c>
      <c r="I534" s="16"/>
      <c r="J534" s="68">
        <f t="shared" si="40"/>
        <v>0</v>
      </c>
      <c r="K534" s="16"/>
      <c r="L534" s="16">
        <f t="shared" si="39"/>
        <v>0</v>
      </c>
      <c r="N534"/>
      <c r="O534"/>
      <c r="P534"/>
    </row>
    <row r="535" spans="1:16">
      <c r="A535" s="60"/>
      <c r="B535" s="61"/>
      <c r="C535" s="61" t="s">
        <v>269</v>
      </c>
      <c r="D535" s="147">
        <v>2</v>
      </c>
      <c r="E535" s="12">
        <v>4</v>
      </c>
      <c r="F535" s="62"/>
      <c r="G535" s="16">
        <f t="shared" si="38"/>
        <v>0</v>
      </c>
      <c r="H535" s="68">
        <f t="shared" si="37"/>
        <v>0</v>
      </c>
      <c r="I535" s="16"/>
      <c r="J535" s="68">
        <f t="shared" si="40"/>
        <v>0</v>
      </c>
      <c r="K535" s="16"/>
      <c r="L535" s="16">
        <f t="shared" si="39"/>
        <v>0</v>
      </c>
      <c r="N535"/>
      <c r="O535"/>
      <c r="P535"/>
    </row>
    <row r="536" spans="1:16">
      <c r="A536" s="60"/>
      <c r="B536" s="61"/>
      <c r="C536" s="61" t="s">
        <v>269</v>
      </c>
      <c r="D536" s="147">
        <v>5</v>
      </c>
      <c r="E536" s="12">
        <v>4</v>
      </c>
      <c r="F536" s="62"/>
      <c r="G536" s="16">
        <f t="shared" si="38"/>
        <v>0</v>
      </c>
      <c r="H536" s="68">
        <f t="shared" ref="H536:H569" si="41">ROUND($H$22*G536*E536/100,2)</f>
        <v>0</v>
      </c>
      <c r="I536" s="16"/>
      <c r="J536" s="68">
        <f t="shared" si="40"/>
        <v>0</v>
      </c>
      <c r="K536" s="16"/>
      <c r="L536" s="16">
        <f t="shared" si="39"/>
        <v>0</v>
      </c>
      <c r="N536"/>
      <c r="O536"/>
      <c r="P536"/>
    </row>
    <row r="537" spans="1:16">
      <c r="A537" s="60"/>
      <c r="B537" s="61"/>
      <c r="C537" s="61" t="s">
        <v>270</v>
      </c>
      <c r="D537" s="147">
        <v>0.5</v>
      </c>
      <c r="E537" s="12">
        <v>6.8</v>
      </c>
      <c r="F537" s="62"/>
      <c r="G537" s="16">
        <f t="shared" si="38"/>
        <v>0</v>
      </c>
      <c r="H537" s="68">
        <f t="shared" si="41"/>
        <v>0</v>
      </c>
      <c r="I537" s="16"/>
      <c r="J537" s="68">
        <f t="shared" si="40"/>
        <v>0</v>
      </c>
      <c r="K537" s="16"/>
      <c r="L537" s="16">
        <f t="shared" si="39"/>
        <v>0</v>
      </c>
      <c r="N537"/>
      <c r="O537"/>
      <c r="P537"/>
    </row>
    <row r="538" spans="1:16">
      <c r="A538" s="60"/>
      <c r="B538" s="61"/>
      <c r="C538" s="61" t="s">
        <v>270</v>
      </c>
      <c r="D538" s="147">
        <v>1</v>
      </c>
      <c r="E538" s="12">
        <v>6.8</v>
      </c>
      <c r="F538" s="62"/>
      <c r="G538" s="16">
        <f t="shared" si="38"/>
        <v>0</v>
      </c>
      <c r="H538" s="68">
        <f t="shared" si="41"/>
        <v>0</v>
      </c>
      <c r="I538" s="16"/>
      <c r="J538" s="68">
        <f t="shared" si="40"/>
        <v>0</v>
      </c>
      <c r="K538" s="16"/>
      <c r="L538" s="16">
        <f t="shared" si="39"/>
        <v>0</v>
      </c>
      <c r="N538"/>
      <c r="O538"/>
      <c r="P538"/>
    </row>
    <row r="539" spans="1:16">
      <c r="A539" s="60"/>
      <c r="B539" s="61"/>
      <c r="C539" s="61" t="s">
        <v>270</v>
      </c>
      <c r="D539" s="147">
        <v>600</v>
      </c>
      <c r="E539" s="12">
        <v>6.8</v>
      </c>
      <c r="F539" s="62"/>
      <c r="G539" s="16">
        <f t="shared" si="38"/>
        <v>0</v>
      </c>
      <c r="H539" s="68">
        <f t="shared" si="41"/>
        <v>0</v>
      </c>
      <c r="I539" s="16"/>
      <c r="J539" s="68">
        <f t="shared" si="40"/>
        <v>0</v>
      </c>
      <c r="K539" s="16"/>
      <c r="L539" s="16">
        <f t="shared" si="39"/>
        <v>0</v>
      </c>
      <c r="N539"/>
      <c r="O539"/>
      <c r="P539"/>
    </row>
    <row r="540" spans="1:16">
      <c r="A540" s="60"/>
      <c r="B540" s="61"/>
      <c r="C540" s="61" t="s">
        <v>271</v>
      </c>
      <c r="D540" s="147">
        <v>0.33</v>
      </c>
      <c r="E540" s="12">
        <v>6</v>
      </c>
      <c r="F540" s="62"/>
      <c r="G540" s="16">
        <f t="shared" si="38"/>
        <v>0</v>
      </c>
      <c r="H540" s="68">
        <f t="shared" si="41"/>
        <v>0</v>
      </c>
      <c r="I540" s="16"/>
      <c r="J540" s="68">
        <f t="shared" si="40"/>
        <v>0</v>
      </c>
      <c r="K540" s="16"/>
      <c r="L540" s="16">
        <f t="shared" si="39"/>
        <v>0</v>
      </c>
      <c r="N540"/>
      <c r="O540"/>
      <c r="P540"/>
    </row>
    <row r="541" spans="1:16">
      <c r="A541" s="60"/>
      <c r="B541" s="61"/>
      <c r="C541" s="61" t="s">
        <v>271</v>
      </c>
      <c r="D541" s="147">
        <v>0.75</v>
      </c>
      <c r="E541" s="12">
        <v>6</v>
      </c>
      <c r="F541" s="62"/>
      <c r="G541" s="16">
        <f t="shared" si="38"/>
        <v>0</v>
      </c>
      <c r="H541" s="68">
        <f t="shared" si="41"/>
        <v>0</v>
      </c>
      <c r="I541" s="16"/>
      <c r="J541" s="68">
        <f t="shared" si="40"/>
        <v>0</v>
      </c>
      <c r="K541" s="16"/>
      <c r="L541" s="16">
        <f t="shared" si="39"/>
        <v>0</v>
      </c>
      <c r="N541"/>
      <c r="O541"/>
      <c r="P541"/>
    </row>
    <row r="542" spans="1:16">
      <c r="A542" s="60"/>
      <c r="B542" s="61"/>
      <c r="C542" s="61" t="s">
        <v>271</v>
      </c>
      <c r="D542" s="147">
        <v>30</v>
      </c>
      <c r="E542" s="12">
        <v>6</v>
      </c>
      <c r="F542" s="62"/>
      <c r="G542" s="16">
        <f t="shared" si="38"/>
        <v>0</v>
      </c>
      <c r="H542" s="68">
        <f t="shared" si="41"/>
        <v>0</v>
      </c>
      <c r="I542" s="16"/>
      <c r="J542" s="68">
        <f t="shared" si="40"/>
        <v>0</v>
      </c>
      <c r="K542" s="16"/>
      <c r="L542" s="16">
        <f t="shared" si="39"/>
        <v>0</v>
      </c>
      <c r="N542"/>
      <c r="O542"/>
      <c r="P542"/>
    </row>
    <row r="543" spans="1:16">
      <c r="A543" s="60"/>
      <c r="B543" s="61"/>
      <c r="C543" s="61" t="s">
        <v>271</v>
      </c>
      <c r="D543" s="147">
        <v>50</v>
      </c>
      <c r="E543" s="12">
        <v>6</v>
      </c>
      <c r="F543" s="62"/>
      <c r="G543" s="16">
        <f t="shared" si="38"/>
        <v>0</v>
      </c>
      <c r="H543" s="68">
        <f t="shared" si="41"/>
        <v>0</v>
      </c>
      <c r="I543" s="16"/>
      <c r="J543" s="68">
        <f t="shared" si="40"/>
        <v>0</v>
      </c>
      <c r="K543" s="16"/>
      <c r="L543" s="16">
        <f t="shared" si="39"/>
        <v>0</v>
      </c>
      <c r="N543"/>
      <c r="O543"/>
      <c r="P543"/>
    </row>
    <row r="544" spans="1:16">
      <c r="A544" s="60"/>
      <c r="B544" s="61"/>
      <c r="C544" s="61" t="s">
        <v>272</v>
      </c>
      <c r="D544" s="147">
        <v>30</v>
      </c>
      <c r="E544" s="12">
        <v>4</v>
      </c>
      <c r="F544" s="62"/>
      <c r="G544" s="16">
        <f t="shared" si="38"/>
        <v>0</v>
      </c>
      <c r="H544" s="68">
        <f t="shared" si="41"/>
        <v>0</v>
      </c>
      <c r="I544" s="16"/>
      <c r="J544" s="68">
        <f t="shared" si="40"/>
        <v>0</v>
      </c>
      <c r="K544" s="16"/>
      <c r="L544" s="16">
        <f t="shared" si="39"/>
        <v>0</v>
      </c>
      <c r="N544"/>
      <c r="O544"/>
      <c r="P544"/>
    </row>
    <row r="545" spans="1:16">
      <c r="A545" s="60"/>
      <c r="B545" s="61"/>
      <c r="C545" s="61" t="s">
        <v>272</v>
      </c>
      <c r="D545" s="147">
        <v>50</v>
      </c>
      <c r="E545" s="12">
        <v>4</v>
      </c>
      <c r="F545" s="62"/>
      <c r="G545" s="16">
        <f t="shared" si="38"/>
        <v>0</v>
      </c>
      <c r="H545" s="68">
        <f t="shared" si="41"/>
        <v>0</v>
      </c>
      <c r="I545" s="16"/>
      <c r="J545" s="68">
        <f t="shared" si="40"/>
        <v>0</v>
      </c>
      <c r="K545" s="16"/>
      <c r="L545" s="16">
        <f t="shared" si="39"/>
        <v>0</v>
      </c>
      <c r="N545"/>
      <c r="O545"/>
      <c r="P545"/>
    </row>
    <row r="546" spans="1:16">
      <c r="A546" s="60"/>
      <c r="B546" s="61"/>
      <c r="C546" s="61" t="s">
        <v>273</v>
      </c>
      <c r="D546" s="147">
        <v>0.5</v>
      </c>
      <c r="E546" s="12">
        <v>4</v>
      </c>
      <c r="F546" s="62"/>
      <c r="G546" s="16">
        <f t="shared" si="38"/>
        <v>0</v>
      </c>
      <c r="H546" s="68">
        <f t="shared" si="41"/>
        <v>0</v>
      </c>
      <c r="I546" s="16"/>
      <c r="J546" s="68">
        <f t="shared" si="40"/>
        <v>0</v>
      </c>
      <c r="K546" s="16"/>
      <c r="L546" s="16">
        <f t="shared" si="39"/>
        <v>0</v>
      </c>
      <c r="N546"/>
      <c r="O546"/>
      <c r="P546"/>
    </row>
    <row r="547" spans="1:16">
      <c r="A547" s="60"/>
      <c r="B547" s="61"/>
      <c r="C547" s="61" t="s">
        <v>273</v>
      </c>
      <c r="D547" s="147">
        <v>0.5</v>
      </c>
      <c r="E547" s="12">
        <v>4.8</v>
      </c>
      <c r="F547" s="62"/>
      <c r="G547" s="16">
        <f t="shared" si="38"/>
        <v>0</v>
      </c>
      <c r="H547" s="68">
        <f t="shared" si="41"/>
        <v>0</v>
      </c>
      <c r="I547" s="16"/>
      <c r="J547" s="68">
        <f t="shared" si="40"/>
        <v>0</v>
      </c>
      <c r="K547" s="16"/>
      <c r="L547" s="16">
        <f t="shared" si="39"/>
        <v>0</v>
      </c>
      <c r="N547"/>
      <c r="O547"/>
      <c r="P547"/>
    </row>
    <row r="548" spans="1:16">
      <c r="A548" s="60"/>
      <c r="B548" s="61"/>
      <c r="C548" s="61" t="s">
        <v>273</v>
      </c>
      <c r="D548" s="147">
        <v>30</v>
      </c>
      <c r="E548" s="12">
        <v>4.8</v>
      </c>
      <c r="F548" s="62"/>
      <c r="G548" s="16">
        <f t="shared" si="38"/>
        <v>0</v>
      </c>
      <c r="H548" s="68">
        <f t="shared" si="41"/>
        <v>0</v>
      </c>
      <c r="I548" s="16"/>
      <c r="J548" s="68">
        <f t="shared" si="40"/>
        <v>0</v>
      </c>
      <c r="K548" s="16"/>
      <c r="L548" s="16">
        <f t="shared" si="39"/>
        <v>0</v>
      </c>
      <c r="N548"/>
      <c r="O548"/>
      <c r="P548"/>
    </row>
    <row r="549" spans="1:16">
      <c r="A549" s="60"/>
      <c r="B549" s="61"/>
      <c r="C549" s="63" t="s">
        <v>356</v>
      </c>
      <c r="D549" s="147">
        <v>0.5</v>
      </c>
      <c r="E549" s="12">
        <v>5.3</v>
      </c>
      <c r="F549" s="62"/>
      <c r="G549" s="16">
        <f t="shared" si="38"/>
        <v>0</v>
      </c>
      <c r="H549" s="68">
        <f t="shared" si="41"/>
        <v>0</v>
      </c>
      <c r="I549" s="16"/>
      <c r="J549" s="68">
        <f t="shared" si="40"/>
        <v>0</v>
      </c>
      <c r="K549" s="16"/>
      <c r="L549" s="16">
        <f t="shared" si="39"/>
        <v>0</v>
      </c>
      <c r="N549"/>
      <c r="O549"/>
      <c r="P549"/>
    </row>
    <row r="550" spans="1:16">
      <c r="A550" s="60"/>
      <c r="B550" s="61"/>
      <c r="C550" s="63" t="s">
        <v>356</v>
      </c>
      <c r="D550" s="147">
        <v>1</v>
      </c>
      <c r="E550" s="12">
        <v>5.3</v>
      </c>
      <c r="F550" s="62"/>
      <c r="G550" s="16">
        <f t="shared" si="38"/>
        <v>0</v>
      </c>
      <c r="H550" s="68">
        <f t="shared" si="41"/>
        <v>0</v>
      </c>
      <c r="I550" s="16"/>
      <c r="J550" s="68">
        <f t="shared" si="40"/>
        <v>0</v>
      </c>
      <c r="K550" s="16"/>
      <c r="L550" s="16">
        <f t="shared" si="39"/>
        <v>0</v>
      </c>
      <c r="N550"/>
      <c r="O550"/>
      <c r="P550"/>
    </row>
    <row r="551" spans="1:16">
      <c r="A551" s="60"/>
      <c r="B551" s="61"/>
      <c r="C551" s="61" t="s">
        <v>274</v>
      </c>
      <c r="D551" s="147">
        <v>0.5</v>
      </c>
      <c r="E551" s="12">
        <v>6.3</v>
      </c>
      <c r="F551" s="62"/>
      <c r="G551" s="16">
        <f t="shared" si="38"/>
        <v>0</v>
      </c>
      <c r="H551" s="68">
        <f t="shared" si="41"/>
        <v>0</v>
      </c>
      <c r="I551" s="16"/>
      <c r="J551" s="68">
        <f t="shared" si="40"/>
        <v>0</v>
      </c>
      <c r="K551" s="16"/>
      <c r="L551" s="16">
        <f t="shared" si="39"/>
        <v>0</v>
      </c>
      <c r="N551"/>
      <c r="O551"/>
      <c r="P551"/>
    </row>
    <row r="552" spans="1:16">
      <c r="A552" s="60"/>
      <c r="B552" s="61"/>
      <c r="C552" s="61" t="s">
        <v>274</v>
      </c>
      <c r="D552" s="59">
        <v>30</v>
      </c>
      <c r="E552" s="12">
        <v>6.3</v>
      </c>
      <c r="F552" s="62"/>
      <c r="G552" s="16">
        <f t="shared" si="38"/>
        <v>0</v>
      </c>
      <c r="H552" s="68">
        <f t="shared" si="41"/>
        <v>0</v>
      </c>
      <c r="I552" s="16"/>
      <c r="J552" s="68">
        <f t="shared" si="40"/>
        <v>0</v>
      </c>
      <c r="K552" s="16"/>
      <c r="L552" s="16">
        <f t="shared" si="39"/>
        <v>0</v>
      </c>
      <c r="N552"/>
      <c r="O552"/>
      <c r="P552"/>
    </row>
    <row r="553" spans="1:16">
      <c r="A553" s="60"/>
      <c r="B553" s="61"/>
      <c r="C553" s="61" t="s">
        <v>274</v>
      </c>
      <c r="D553" s="59">
        <v>50</v>
      </c>
      <c r="E553" s="12">
        <v>6.3</v>
      </c>
      <c r="F553" s="62"/>
      <c r="G553" s="16">
        <f t="shared" si="38"/>
        <v>0</v>
      </c>
      <c r="H553" s="68">
        <f t="shared" si="41"/>
        <v>0</v>
      </c>
      <c r="I553" s="16"/>
      <c r="J553" s="68">
        <f t="shared" si="40"/>
        <v>0</v>
      </c>
      <c r="K553" s="16"/>
      <c r="L553" s="16">
        <f t="shared" si="39"/>
        <v>0</v>
      </c>
      <c r="N553"/>
      <c r="O553"/>
      <c r="P553"/>
    </row>
    <row r="554" spans="1:16">
      <c r="A554" s="60"/>
      <c r="B554" s="61"/>
      <c r="C554" s="63" t="s">
        <v>357</v>
      </c>
      <c r="D554" s="59">
        <v>4.5</v>
      </c>
      <c r="E554" s="12">
        <v>4.5</v>
      </c>
      <c r="F554" s="62"/>
      <c r="G554" s="16">
        <f t="shared" si="38"/>
        <v>0</v>
      </c>
      <c r="H554" s="68">
        <f t="shared" si="41"/>
        <v>0</v>
      </c>
      <c r="I554" s="16"/>
      <c r="J554" s="68">
        <f t="shared" si="40"/>
        <v>0</v>
      </c>
      <c r="K554" s="16"/>
      <c r="L554" s="16">
        <f t="shared" si="39"/>
        <v>0</v>
      </c>
      <c r="N554"/>
      <c r="O554"/>
      <c r="P554"/>
    </row>
    <row r="555" spans="1:16">
      <c r="A555" s="60"/>
      <c r="B555" s="61"/>
      <c r="C555" s="63" t="s">
        <v>357</v>
      </c>
      <c r="D555" s="59">
        <v>30</v>
      </c>
      <c r="E555" s="12">
        <v>4.5</v>
      </c>
      <c r="F555" s="62"/>
      <c r="G555" s="16">
        <f t="shared" si="38"/>
        <v>0</v>
      </c>
      <c r="H555" s="68">
        <f t="shared" si="41"/>
        <v>0</v>
      </c>
      <c r="I555" s="16"/>
      <c r="J555" s="68">
        <f t="shared" si="40"/>
        <v>0</v>
      </c>
      <c r="K555" s="16"/>
      <c r="L555" s="16">
        <f t="shared" si="39"/>
        <v>0</v>
      </c>
      <c r="N555"/>
      <c r="O555"/>
      <c r="P555"/>
    </row>
    <row r="556" spans="1:16">
      <c r="A556" s="60"/>
      <c r="B556" s="61"/>
      <c r="C556" s="61" t="s">
        <v>275</v>
      </c>
      <c r="D556" s="59">
        <v>0.5</v>
      </c>
      <c r="E556" s="12">
        <v>4.5</v>
      </c>
      <c r="F556" s="62"/>
      <c r="G556" s="16">
        <f t="shared" si="38"/>
        <v>0</v>
      </c>
      <c r="H556" s="68">
        <f t="shared" si="41"/>
        <v>0</v>
      </c>
      <c r="I556" s="16"/>
      <c r="J556" s="68">
        <f t="shared" si="40"/>
        <v>0</v>
      </c>
      <c r="K556" s="16"/>
      <c r="L556" s="16">
        <f t="shared" si="39"/>
        <v>0</v>
      </c>
      <c r="N556"/>
      <c r="O556"/>
      <c r="P556"/>
    </row>
    <row r="557" spans="1:16">
      <c r="A557" s="60"/>
      <c r="B557" s="61"/>
      <c r="C557" s="61" t="s">
        <v>275</v>
      </c>
      <c r="D557" s="59">
        <v>0.5</v>
      </c>
      <c r="E557" s="12">
        <v>5.4</v>
      </c>
      <c r="F557" s="62"/>
      <c r="G557" s="16">
        <f t="shared" si="38"/>
        <v>0</v>
      </c>
      <c r="H557" s="68">
        <f t="shared" si="41"/>
        <v>0</v>
      </c>
      <c r="I557" s="16"/>
      <c r="J557" s="68">
        <f t="shared" si="40"/>
        <v>0</v>
      </c>
      <c r="K557" s="16"/>
      <c r="L557" s="16">
        <f t="shared" si="39"/>
        <v>0</v>
      </c>
      <c r="N557"/>
      <c r="O557"/>
      <c r="P557"/>
    </row>
    <row r="558" spans="1:16">
      <c r="A558" s="60"/>
      <c r="B558" s="61"/>
      <c r="C558" s="61" t="s">
        <v>275</v>
      </c>
      <c r="D558" s="59">
        <v>30</v>
      </c>
      <c r="E558" s="12">
        <v>5.4</v>
      </c>
      <c r="F558" s="62"/>
      <c r="G558" s="16">
        <f t="shared" si="38"/>
        <v>0</v>
      </c>
      <c r="H558" s="68">
        <f t="shared" si="41"/>
        <v>0</v>
      </c>
      <c r="I558" s="16"/>
      <c r="J558" s="68">
        <f t="shared" si="40"/>
        <v>0</v>
      </c>
      <c r="K558" s="16"/>
      <c r="L558" s="16">
        <f t="shared" si="39"/>
        <v>0</v>
      </c>
      <c r="N558"/>
      <c r="O558"/>
      <c r="P558"/>
    </row>
    <row r="559" spans="1:16">
      <c r="A559" s="60"/>
      <c r="B559" s="61"/>
      <c r="C559" s="61" t="s">
        <v>276</v>
      </c>
      <c r="D559" s="59">
        <v>1</v>
      </c>
      <c r="E559" s="12">
        <v>5.8</v>
      </c>
      <c r="F559" s="62"/>
      <c r="G559" s="16">
        <f t="shared" si="38"/>
        <v>0</v>
      </c>
      <c r="H559" s="68">
        <f t="shared" si="41"/>
        <v>0</v>
      </c>
      <c r="I559" s="16"/>
      <c r="J559" s="68">
        <f t="shared" si="40"/>
        <v>0</v>
      </c>
      <c r="K559" s="16"/>
      <c r="L559" s="16">
        <f t="shared" si="39"/>
        <v>0</v>
      </c>
      <c r="N559"/>
      <c r="O559"/>
      <c r="P559"/>
    </row>
    <row r="560" spans="1:16">
      <c r="A560" s="60"/>
      <c r="B560" s="61"/>
      <c r="C560" s="61" t="s">
        <v>276</v>
      </c>
      <c r="D560" s="59">
        <v>1</v>
      </c>
      <c r="E560" s="12">
        <v>6.6</v>
      </c>
      <c r="F560" s="62"/>
      <c r="G560" s="16">
        <f t="shared" si="38"/>
        <v>0</v>
      </c>
      <c r="H560" s="68">
        <f t="shared" si="41"/>
        <v>0</v>
      </c>
      <c r="I560" s="16"/>
      <c r="J560" s="68">
        <f t="shared" si="40"/>
        <v>0</v>
      </c>
      <c r="K560" s="16"/>
      <c r="L560" s="16">
        <f t="shared" si="39"/>
        <v>0</v>
      </c>
      <c r="N560"/>
      <c r="O560"/>
      <c r="P560"/>
    </row>
    <row r="561" spans="1:16">
      <c r="A561" s="60"/>
      <c r="B561" s="61"/>
      <c r="C561" s="61" t="s">
        <v>276</v>
      </c>
      <c r="D561" s="59">
        <v>2</v>
      </c>
      <c r="E561" s="12">
        <v>5.8</v>
      </c>
      <c r="F561" s="62"/>
      <c r="G561" s="16">
        <f t="shared" si="38"/>
        <v>0</v>
      </c>
      <c r="H561" s="68">
        <f t="shared" si="41"/>
        <v>0</v>
      </c>
      <c r="I561" s="16"/>
      <c r="J561" s="68">
        <f t="shared" si="40"/>
        <v>0</v>
      </c>
      <c r="K561" s="16"/>
      <c r="L561" s="16">
        <f t="shared" si="39"/>
        <v>0</v>
      </c>
      <c r="N561"/>
      <c r="O561"/>
      <c r="P561"/>
    </row>
    <row r="562" spans="1:16">
      <c r="A562" s="60"/>
      <c r="B562" s="61"/>
      <c r="C562" s="61" t="s">
        <v>276</v>
      </c>
      <c r="D562" s="59">
        <v>2</v>
      </c>
      <c r="E562" s="12">
        <v>6.6</v>
      </c>
      <c r="F562" s="62"/>
      <c r="G562" s="16">
        <f t="shared" si="38"/>
        <v>0</v>
      </c>
      <c r="H562" s="68">
        <f t="shared" si="41"/>
        <v>0</v>
      </c>
      <c r="I562" s="16"/>
      <c r="J562" s="68">
        <f t="shared" si="40"/>
        <v>0</v>
      </c>
      <c r="K562" s="16"/>
      <c r="L562" s="16">
        <f t="shared" si="39"/>
        <v>0</v>
      </c>
      <c r="N562"/>
      <c r="O562"/>
      <c r="P562"/>
    </row>
    <row r="563" spans="1:16">
      <c r="A563" s="60"/>
      <c r="B563" s="61"/>
      <c r="C563" s="61" t="s">
        <v>277</v>
      </c>
      <c r="D563" s="59">
        <v>0.33</v>
      </c>
      <c r="E563" s="12">
        <v>7.6</v>
      </c>
      <c r="F563" s="62"/>
      <c r="G563" s="16">
        <f t="shared" si="38"/>
        <v>0</v>
      </c>
      <c r="H563" s="68">
        <f t="shared" si="41"/>
        <v>0</v>
      </c>
      <c r="I563" s="16"/>
      <c r="J563" s="68">
        <f t="shared" si="40"/>
        <v>0</v>
      </c>
      <c r="K563" s="16"/>
      <c r="L563" s="16">
        <f t="shared" si="39"/>
        <v>0</v>
      </c>
      <c r="N563"/>
      <c r="O563"/>
      <c r="P563"/>
    </row>
    <row r="564" spans="1:16">
      <c r="A564" s="60"/>
      <c r="B564" s="61"/>
      <c r="C564" s="61" t="s">
        <v>277</v>
      </c>
      <c r="D564" s="59">
        <v>0.75</v>
      </c>
      <c r="E564" s="12">
        <v>7.6</v>
      </c>
      <c r="F564" s="62"/>
      <c r="G564" s="16">
        <f t="shared" si="38"/>
        <v>0</v>
      </c>
      <c r="H564" s="68">
        <f t="shared" si="41"/>
        <v>0</v>
      </c>
      <c r="I564" s="16"/>
      <c r="J564" s="68">
        <f t="shared" si="40"/>
        <v>0</v>
      </c>
      <c r="K564" s="16"/>
      <c r="L564" s="16">
        <f t="shared" si="39"/>
        <v>0</v>
      </c>
      <c r="N564"/>
      <c r="O564"/>
      <c r="P564"/>
    </row>
    <row r="565" spans="1:16">
      <c r="A565" s="60"/>
      <c r="B565" s="61"/>
      <c r="C565" s="61" t="s">
        <v>277</v>
      </c>
      <c r="D565" s="59">
        <v>30</v>
      </c>
      <c r="E565" s="12">
        <v>7.6</v>
      </c>
      <c r="F565" s="62"/>
      <c r="G565" s="16">
        <f t="shared" si="38"/>
        <v>0</v>
      </c>
      <c r="H565" s="68">
        <f t="shared" si="41"/>
        <v>0</v>
      </c>
      <c r="I565" s="16"/>
      <c r="J565" s="68">
        <f t="shared" si="40"/>
        <v>0</v>
      </c>
      <c r="K565" s="16"/>
      <c r="L565" s="16">
        <f t="shared" si="39"/>
        <v>0</v>
      </c>
      <c r="N565"/>
      <c r="O565"/>
      <c r="P565"/>
    </row>
    <row r="566" spans="1:16">
      <c r="A566" s="60"/>
      <c r="B566" s="61"/>
      <c r="C566" s="61" t="s">
        <v>277</v>
      </c>
      <c r="D566" s="59">
        <v>50</v>
      </c>
      <c r="E566" s="12">
        <v>7.6</v>
      </c>
      <c r="F566" s="62"/>
      <c r="G566" s="16">
        <f t="shared" si="38"/>
        <v>0</v>
      </c>
      <c r="H566" s="68">
        <f t="shared" si="41"/>
        <v>0</v>
      </c>
      <c r="I566" s="16"/>
      <c r="J566" s="68">
        <f t="shared" si="40"/>
        <v>0</v>
      </c>
      <c r="K566" s="16"/>
      <c r="L566" s="16">
        <f t="shared" si="39"/>
        <v>0</v>
      </c>
      <c r="N566"/>
      <c r="O566"/>
      <c r="P566"/>
    </row>
    <row r="567" spans="1:16">
      <c r="A567" s="60"/>
      <c r="B567" s="61"/>
      <c r="C567" s="61" t="s">
        <v>278</v>
      </c>
      <c r="D567" s="59">
        <v>30</v>
      </c>
      <c r="E567" s="12">
        <v>4.5</v>
      </c>
      <c r="F567" s="62"/>
      <c r="G567" s="16">
        <f t="shared" si="38"/>
        <v>0</v>
      </c>
      <c r="H567" s="68">
        <f t="shared" si="41"/>
        <v>0</v>
      </c>
      <c r="I567" s="16"/>
      <c r="J567" s="68">
        <f t="shared" si="40"/>
        <v>0</v>
      </c>
      <c r="K567" s="16"/>
      <c r="L567" s="16">
        <f t="shared" si="39"/>
        <v>0</v>
      </c>
      <c r="N567"/>
      <c r="O567"/>
      <c r="P567"/>
    </row>
    <row r="568" spans="1:16">
      <c r="A568" s="60"/>
      <c r="B568" s="61"/>
      <c r="C568" s="61" t="s">
        <v>278</v>
      </c>
      <c r="D568" s="59">
        <v>30</v>
      </c>
      <c r="E568" s="12">
        <v>5.3</v>
      </c>
      <c r="F568" s="62"/>
      <c r="G568" s="16">
        <f t="shared" si="38"/>
        <v>0</v>
      </c>
      <c r="H568" s="68">
        <f t="shared" si="41"/>
        <v>0</v>
      </c>
      <c r="I568" s="16"/>
      <c r="J568" s="68">
        <f t="shared" si="40"/>
        <v>0</v>
      </c>
      <c r="K568" s="16"/>
      <c r="L568" s="16">
        <f t="shared" si="39"/>
        <v>0</v>
      </c>
      <c r="N568"/>
      <c r="O568"/>
      <c r="P568"/>
    </row>
    <row r="569" spans="1:16">
      <c r="A569" s="60"/>
      <c r="B569" s="61"/>
      <c r="C569" s="61" t="s">
        <v>278</v>
      </c>
      <c r="D569" s="73">
        <v>30</v>
      </c>
      <c r="E569" s="12">
        <v>5.5</v>
      </c>
      <c r="F569" s="62"/>
      <c r="G569" s="16">
        <f t="shared" si="38"/>
        <v>0</v>
      </c>
      <c r="H569" s="68">
        <f t="shared" si="41"/>
        <v>0</v>
      </c>
      <c r="I569" s="16"/>
      <c r="J569" s="68">
        <f t="shared" si="40"/>
        <v>0</v>
      </c>
      <c r="K569" s="16"/>
      <c r="L569" s="16">
        <f t="shared" si="39"/>
        <v>0</v>
      </c>
      <c r="N569"/>
      <c r="O569"/>
      <c r="P569"/>
    </row>
    <row r="570" spans="1:16">
      <c r="A570" s="192" t="s">
        <v>67</v>
      </c>
      <c r="B570" s="193"/>
      <c r="C570" s="193"/>
      <c r="D570" s="193"/>
      <c r="E570" s="193"/>
      <c r="F570" s="194"/>
      <c r="G570" s="101">
        <f>SUM(G26:G569)</f>
        <v>0</v>
      </c>
      <c r="H570" s="101">
        <f t="shared" ref="H570:L570" si="42">SUM(H26:H569)</f>
        <v>0</v>
      </c>
      <c r="I570" s="101">
        <f t="shared" si="42"/>
        <v>0</v>
      </c>
      <c r="J570" s="101">
        <f t="shared" si="42"/>
        <v>0</v>
      </c>
      <c r="K570" s="101">
        <f t="shared" si="42"/>
        <v>0</v>
      </c>
      <c r="L570" s="101">
        <f t="shared" si="42"/>
        <v>0</v>
      </c>
      <c r="N570" s="5"/>
      <c r="O570" s="5"/>
      <c r="P570" s="5"/>
    </row>
    <row r="571" spans="1:16">
      <c r="A571" s="102"/>
      <c r="B571" s="102"/>
      <c r="C571" s="102"/>
      <c r="D571" s="102"/>
      <c r="E571" s="102"/>
      <c r="F571" s="102"/>
      <c r="G571" s="103"/>
      <c r="H571" s="103"/>
      <c r="I571" s="103"/>
      <c r="J571" s="103"/>
      <c r="K571" s="103"/>
      <c r="L571" s="103"/>
      <c r="N571" s="5"/>
      <c r="O571" s="5"/>
      <c r="P571" s="5"/>
    </row>
    <row r="572" spans="1:16" ht="15.75">
      <c r="A572" s="138"/>
      <c r="B572" s="174" t="s">
        <v>43</v>
      </c>
      <c r="C572" s="174"/>
      <c r="D572" s="174"/>
      <c r="E572" s="174"/>
      <c r="F572" s="174"/>
      <c r="G572" s="174"/>
      <c r="H572" s="174"/>
      <c r="I572" s="174"/>
      <c r="J572" s="174"/>
      <c r="K572" s="174"/>
      <c r="L572" s="174"/>
      <c r="M572" s="174"/>
      <c r="N572" s="5"/>
      <c r="O572" s="5"/>
      <c r="P572" s="5"/>
    </row>
    <row r="573" spans="1:16" ht="15.75">
      <c r="A573" s="138"/>
      <c r="B573" s="148" t="s">
        <v>7</v>
      </c>
      <c r="C573" s="148"/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5"/>
      <c r="O573" s="5"/>
      <c r="P573" s="5"/>
    </row>
    <row r="574" spans="1:16" ht="15.75">
      <c r="A574" s="138"/>
      <c r="B574" s="172"/>
      <c r="C574" s="172"/>
      <c r="D574" s="173"/>
      <c r="E574" s="173"/>
      <c r="F574" s="173"/>
      <c r="G574" s="130"/>
      <c r="H574" s="130"/>
      <c r="I574" s="130"/>
      <c r="J574" s="130"/>
      <c r="K574" s="130"/>
      <c r="L574" s="130"/>
      <c r="N574" s="5"/>
      <c r="O574" s="5"/>
      <c r="P574" s="5"/>
    </row>
    <row r="575" spans="1:16" ht="15.75">
      <c r="A575" s="138"/>
      <c r="B575" s="172"/>
      <c r="C575" s="172"/>
      <c r="D575" s="171" t="s">
        <v>32</v>
      </c>
      <c r="E575" s="171"/>
      <c r="F575" s="171"/>
      <c r="G575" s="171" t="s">
        <v>8</v>
      </c>
      <c r="H575" s="171"/>
      <c r="I575" s="171"/>
      <c r="J575" s="171"/>
      <c r="K575" s="171"/>
      <c r="L575" s="131" t="s">
        <v>33</v>
      </c>
      <c r="N575" s="5"/>
      <c r="O575" s="5"/>
      <c r="P575" s="5"/>
    </row>
    <row r="576" spans="1:16" ht="15.75">
      <c r="A576" s="138"/>
      <c r="B576" s="148" t="s">
        <v>44</v>
      </c>
      <c r="C576" s="148"/>
      <c r="D576" s="148"/>
      <c r="E576" s="148"/>
      <c r="F576" s="148"/>
      <c r="G576" s="148"/>
      <c r="H576" s="148"/>
      <c r="I576" s="148"/>
      <c r="J576" s="148"/>
      <c r="K576" s="148"/>
      <c r="L576" s="148"/>
      <c r="N576" s="5"/>
      <c r="O576" s="5"/>
      <c r="P576" s="5"/>
    </row>
    <row r="577" spans="1:16" ht="15.75">
      <c r="A577" s="138"/>
      <c r="B577" s="172"/>
      <c r="C577" s="172"/>
      <c r="D577" s="173"/>
      <c r="E577" s="173"/>
      <c r="F577" s="173"/>
      <c r="G577" s="130"/>
      <c r="H577" s="130"/>
      <c r="I577" s="130"/>
      <c r="J577" s="130"/>
      <c r="K577" s="130"/>
      <c r="L577" s="130"/>
      <c r="N577" s="5"/>
      <c r="O577" s="5"/>
      <c r="P577" s="5"/>
    </row>
    <row r="578" spans="1:16" ht="15.75">
      <c r="A578" s="138"/>
      <c r="B578" s="172"/>
      <c r="C578" s="172"/>
      <c r="D578" s="171" t="s">
        <v>32</v>
      </c>
      <c r="E578" s="171"/>
      <c r="F578" s="171"/>
      <c r="G578" s="171" t="s">
        <v>8</v>
      </c>
      <c r="H578" s="171"/>
      <c r="I578" s="171"/>
      <c r="J578" s="171"/>
      <c r="K578" s="171"/>
      <c r="L578" s="131" t="s">
        <v>33</v>
      </c>
      <c r="N578" s="5"/>
      <c r="O578" s="5"/>
      <c r="P578" s="5"/>
    </row>
    <row r="579" spans="1:16" ht="15.75">
      <c r="A579" s="138"/>
      <c r="B579" s="172"/>
      <c r="C579" s="172"/>
      <c r="D579" s="173"/>
      <c r="E579" s="173"/>
      <c r="F579" s="173"/>
      <c r="G579" s="130"/>
      <c r="H579" s="130"/>
      <c r="I579" s="130"/>
      <c r="J579" s="130"/>
      <c r="K579" s="130"/>
      <c r="L579" s="130"/>
      <c r="N579" s="5"/>
      <c r="O579" s="5"/>
      <c r="P579" s="5"/>
    </row>
    <row r="580" spans="1:16" ht="15.75">
      <c r="A580" s="138"/>
      <c r="B580" s="172"/>
      <c r="C580" s="172"/>
      <c r="D580" s="171" t="s">
        <v>32</v>
      </c>
      <c r="E580" s="171"/>
      <c r="F580" s="171"/>
      <c r="G580" s="171" t="s">
        <v>8</v>
      </c>
      <c r="H580" s="171"/>
      <c r="I580" s="171"/>
      <c r="J580" s="171"/>
      <c r="K580" s="171"/>
      <c r="L580" s="131" t="s">
        <v>33</v>
      </c>
      <c r="N580" s="5"/>
      <c r="O580" s="5"/>
      <c r="P580" s="5"/>
    </row>
    <row r="581" spans="1:16" ht="15.75">
      <c r="A581" s="138"/>
      <c r="B581" s="172"/>
      <c r="C581" s="172"/>
      <c r="D581" s="173"/>
      <c r="E581" s="173"/>
      <c r="F581" s="173"/>
      <c r="G581" s="130"/>
      <c r="H581" s="130"/>
      <c r="I581" s="130"/>
      <c r="J581" s="130"/>
      <c r="K581" s="130"/>
      <c r="L581" s="130"/>
      <c r="N581" s="5"/>
      <c r="O581" s="5"/>
      <c r="P581" s="5"/>
    </row>
    <row r="582" spans="1:16" ht="15.75">
      <c r="A582" s="138"/>
      <c r="B582" s="172"/>
      <c r="C582" s="172"/>
      <c r="D582" s="171" t="s">
        <v>32</v>
      </c>
      <c r="E582" s="171"/>
      <c r="F582" s="171"/>
      <c r="G582" s="171" t="s">
        <v>8</v>
      </c>
      <c r="H582" s="171"/>
      <c r="I582" s="171"/>
      <c r="J582" s="171"/>
      <c r="K582" s="171"/>
      <c r="L582" s="131" t="s">
        <v>33</v>
      </c>
      <c r="N582" s="5"/>
      <c r="O582" s="5"/>
      <c r="P582" s="5"/>
    </row>
    <row r="583" spans="1:16">
      <c r="A583" s="138"/>
      <c r="B583" s="139"/>
      <c r="C583" s="145"/>
      <c r="D583" s="141"/>
      <c r="E583" s="142"/>
      <c r="F583" s="143"/>
      <c r="G583" s="144"/>
      <c r="H583" s="140"/>
      <c r="I583" s="140"/>
      <c r="J583" s="140"/>
      <c r="K583" s="140"/>
      <c r="L583" s="140"/>
      <c r="N583" s="5"/>
      <c r="O583" s="5"/>
      <c r="P583" s="5"/>
    </row>
    <row r="584" spans="1:16">
      <c r="A584" s="138"/>
      <c r="B584" s="139"/>
      <c r="C584" s="145"/>
      <c r="D584" s="141"/>
      <c r="E584" s="142"/>
      <c r="F584" s="143"/>
      <c r="G584" s="144"/>
      <c r="H584" s="140"/>
      <c r="I584" s="140"/>
      <c r="J584" s="140"/>
      <c r="K584" s="140"/>
      <c r="L584" s="140"/>
      <c r="N584" s="5"/>
      <c r="O584" s="5"/>
      <c r="P584" s="5"/>
    </row>
    <row r="585" spans="1:16">
      <c r="A585" s="138"/>
      <c r="B585" s="139"/>
      <c r="C585" s="145"/>
      <c r="D585" s="141"/>
      <c r="E585" s="142"/>
      <c r="F585" s="143"/>
      <c r="G585" s="144"/>
      <c r="H585" s="140"/>
      <c r="I585" s="140"/>
      <c r="J585" s="140"/>
      <c r="K585" s="140"/>
      <c r="L585" s="140"/>
      <c r="N585" s="5"/>
      <c r="O585" s="5"/>
      <c r="P585" s="5"/>
    </row>
    <row r="586" spans="1:16">
      <c r="A586" s="138"/>
      <c r="B586" s="139"/>
      <c r="C586" s="145"/>
      <c r="D586" s="141"/>
      <c r="E586" s="142"/>
      <c r="F586" s="143"/>
      <c r="G586" s="144"/>
      <c r="H586" s="140"/>
      <c r="I586" s="140"/>
      <c r="J586" s="140"/>
      <c r="K586" s="140"/>
      <c r="L586" s="140"/>
      <c r="N586" s="5"/>
      <c r="O586" s="5"/>
      <c r="P586" s="5"/>
    </row>
    <row r="587" spans="1:16">
      <c r="A587" s="138"/>
      <c r="B587" s="139"/>
      <c r="C587" s="145"/>
      <c r="D587" s="141"/>
      <c r="E587" s="142"/>
      <c r="F587" s="143"/>
      <c r="G587" s="144"/>
      <c r="H587" s="140"/>
      <c r="I587" s="140"/>
      <c r="J587" s="140"/>
      <c r="K587" s="140"/>
      <c r="L587" s="140"/>
      <c r="N587" s="5"/>
      <c r="O587" s="5"/>
      <c r="P587" s="5"/>
    </row>
    <row r="588" spans="1:16">
      <c r="A588" s="138"/>
      <c r="B588" s="139"/>
      <c r="C588" s="145"/>
      <c r="D588" s="141"/>
      <c r="E588" s="142"/>
      <c r="F588" s="143"/>
      <c r="G588" s="144"/>
      <c r="H588" s="140"/>
      <c r="I588" s="140"/>
      <c r="J588" s="140"/>
      <c r="K588" s="140"/>
      <c r="L588" s="140"/>
      <c r="N588" s="5"/>
      <c r="O588" s="5"/>
      <c r="P588" s="5"/>
    </row>
    <row r="589" spans="1:16">
      <c r="A589" s="138"/>
      <c r="B589" s="139"/>
      <c r="C589" s="145"/>
      <c r="D589" s="141"/>
      <c r="E589" s="142"/>
      <c r="F589" s="143"/>
      <c r="G589" s="144"/>
      <c r="H589" s="140"/>
      <c r="I589" s="140"/>
      <c r="J589" s="140"/>
      <c r="K589" s="140"/>
      <c r="L589" s="140"/>
      <c r="N589" s="5"/>
      <c r="O589" s="5"/>
      <c r="P589" s="5"/>
    </row>
    <row r="590" spans="1:16">
      <c r="A590" s="138"/>
      <c r="B590" s="139"/>
      <c r="C590" s="145"/>
      <c r="D590" s="141"/>
      <c r="E590" s="142"/>
      <c r="F590" s="143"/>
      <c r="G590" s="144"/>
      <c r="H590" s="140"/>
      <c r="I590" s="140"/>
      <c r="J590" s="140"/>
      <c r="K590" s="140"/>
      <c r="L590" s="140"/>
      <c r="N590" s="5"/>
      <c r="O590" s="5"/>
      <c r="P590" s="5"/>
    </row>
    <row r="591" spans="1:16">
      <c r="A591" s="138"/>
      <c r="B591" s="139"/>
      <c r="C591" s="145"/>
      <c r="D591" s="141"/>
      <c r="E591" s="142"/>
      <c r="F591" s="143"/>
      <c r="G591" s="144"/>
      <c r="H591" s="140"/>
      <c r="I591" s="140"/>
      <c r="J591" s="140"/>
      <c r="K591" s="140"/>
      <c r="L591" s="140"/>
      <c r="N591" s="5"/>
      <c r="O591" s="5"/>
      <c r="P591" s="5"/>
    </row>
    <row r="592" spans="1:16">
      <c r="A592" s="138"/>
      <c r="B592" s="139"/>
      <c r="C592" s="145"/>
      <c r="D592" s="141"/>
      <c r="E592" s="142"/>
      <c r="F592" s="143"/>
      <c r="G592" s="144"/>
      <c r="H592" s="140"/>
      <c r="I592" s="140"/>
      <c r="J592" s="140"/>
      <c r="K592" s="140"/>
      <c r="L592" s="140"/>
      <c r="N592" s="5"/>
      <c r="O592" s="5"/>
      <c r="P592" s="5"/>
    </row>
    <row r="593" spans="1:20">
      <c r="F593" s="20"/>
      <c r="G593" s="21"/>
      <c r="N593" s="5"/>
      <c r="O593" s="5"/>
      <c r="P593" s="5"/>
    </row>
    <row r="594" spans="1:20">
      <c r="F594" s="20"/>
      <c r="G594" s="21"/>
      <c r="N594" s="5"/>
      <c r="O594" s="5"/>
      <c r="P594" s="5"/>
    </row>
    <row r="595" spans="1:20">
      <c r="F595" s="20"/>
      <c r="G595" s="21"/>
      <c r="N595" s="5"/>
      <c r="O595" s="5"/>
      <c r="P595" s="5"/>
    </row>
    <row r="596" spans="1:20">
      <c r="F596" s="20"/>
      <c r="G596" s="21"/>
      <c r="N596" s="5"/>
      <c r="O596" s="5"/>
      <c r="P596" s="5"/>
    </row>
    <row r="597" spans="1:20">
      <c r="F597" s="20"/>
      <c r="G597" s="21"/>
      <c r="N597" s="5"/>
      <c r="O597" s="5"/>
      <c r="P597" s="5"/>
      <c r="Q597" s="5"/>
      <c r="R597" s="5"/>
      <c r="S597" s="5"/>
      <c r="T597" s="5"/>
    </row>
    <row r="598" spans="1:20">
      <c r="F598" s="20"/>
      <c r="G598" s="21"/>
      <c r="N598" s="5"/>
      <c r="O598" s="5"/>
      <c r="P598" s="5"/>
      <c r="Q598" s="5"/>
      <c r="R598" s="5"/>
      <c r="S598" s="5"/>
      <c r="T598" s="5"/>
    </row>
    <row r="599" spans="1:20" s="5" customFormat="1">
      <c r="A599" s="6"/>
      <c r="B599" s="33"/>
      <c r="C599" s="1"/>
      <c r="D599" s="1"/>
      <c r="E599" s="1"/>
      <c r="F599" s="20"/>
      <c r="G599" s="21"/>
      <c r="M599" s="1"/>
    </row>
    <row r="600" spans="1:20" s="5" customFormat="1">
      <c r="A600" s="6"/>
      <c r="B600" s="33"/>
      <c r="C600" s="1"/>
      <c r="D600" s="1"/>
      <c r="E600" s="1"/>
      <c r="F600" s="20"/>
      <c r="G600" s="21"/>
      <c r="M600" s="1"/>
    </row>
    <row r="601" spans="1:20" s="5" customFormat="1">
      <c r="A601" s="6"/>
      <c r="B601" s="33"/>
      <c r="C601" s="1"/>
      <c r="D601" s="1"/>
      <c r="E601" s="1"/>
      <c r="F601" s="20"/>
      <c r="G601" s="21"/>
      <c r="M601" s="1"/>
    </row>
    <row r="602" spans="1:20" s="5" customFormat="1">
      <c r="A602" s="6"/>
      <c r="B602" s="33"/>
      <c r="C602" s="1"/>
      <c r="D602" s="1"/>
      <c r="E602" s="1"/>
      <c r="F602" s="20"/>
      <c r="G602" s="21"/>
      <c r="M602" s="1"/>
    </row>
    <row r="603" spans="1:20" s="5" customFormat="1">
      <c r="A603" s="6"/>
      <c r="B603" s="33"/>
      <c r="C603" s="1"/>
      <c r="D603" s="1"/>
      <c r="E603" s="1"/>
      <c r="F603" s="20"/>
      <c r="G603" s="21"/>
      <c r="M603" s="1"/>
    </row>
    <row r="604" spans="1:20" s="5" customFormat="1">
      <c r="A604" s="6"/>
      <c r="B604" s="33"/>
      <c r="C604" s="1"/>
      <c r="D604" s="1"/>
      <c r="E604" s="1"/>
      <c r="F604" s="20"/>
      <c r="G604" s="21"/>
      <c r="M604" s="1"/>
    </row>
    <row r="605" spans="1:20" s="5" customFormat="1">
      <c r="A605" s="6"/>
      <c r="B605" s="33"/>
      <c r="C605" s="1"/>
      <c r="D605" s="1"/>
      <c r="E605" s="1"/>
      <c r="F605" s="20"/>
      <c r="G605" s="21"/>
      <c r="M605" s="1"/>
    </row>
    <row r="606" spans="1:20" s="5" customFormat="1">
      <c r="A606" s="6"/>
      <c r="B606" s="33"/>
      <c r="C606" s="1"/>
      <c r="D606" s="1"/>
      <c r="E606" s="1"/>
      <c r="F606" s="20"/>
      <c r="G606" s="21"/>
      <c r="M606" s="1"/>
    </row>
    <row r="607" spans="1:20" s="5" customFormat="1">
      <c r="A607" s="6"/>
      <c r="B607" s="33"/>
      <c r="C607" s="1"/>
      <c r="D607" s="1"/>
      <c r="E607" s="1"/>
      <c r="F607" s="20"/>
      <c r="G607" s="21"/>
      <c r="M607" s="1"/>
    </row>
    <row r="608" spans="1:20" s="5" customFormat="1">
      <c r="A608" s="6"/>
      <c r="B608" s="33"/>
      <c r="C608" s="1"/>
      <c r="D608" s="1"/>
      <c r="E608" s="1"/>
      <c r="F608" s="20"/>
      <c r="G608" s="21"/>
      <c r="M608" s="1"/>
    </row>
    <row r="609" spans="1:13" s="5" customFormat="1">
      <c r="A609" s="6"/>
      <c r="B609" s="33"/>
      <c r="C609" s="1"/>
      <c r="D609" s="1"/>
      <c r="E609" s="1"/>
      <c r="F609" s="20"/>
      <c r="G609" s="21"/>
      <c r="M609" s="1"/>
    </row>
    <row r="610" spans="1:13" s="5" customFormat="1">
      <c r="A610" s="6"/>
      <c r="B610" s="33"/>
      <c r="C610" s="1"/>
      <c r="D610" s="1"/>
      <c r="E610" s="1"/>
      <c r="F610" s="20"/>
      <c r="G610" s="21"/>
      <c r="M610" s="1"/>
    </row>
    <row r="611" spans="1:13" s="5" customFormat="1">
      <c r="A611" s="6"/>
      <c r="B611" s="33"/>
      <c r="C611" s="1"/>
      <c r="D611" s="1"/>
      <c r="E611" s="1"/>
      <c r="F611" s="20"/>
      <c r="G611" s="21"/>
      <c r="M611" s="1"/>
    </row>
    <row r="612" spans="1:13" s="5" customFormat="1">
      <c r="A612" s="6"/>
      <c r="B612" s="33"/>
      <c r="C612" s="1"/>
      <c r="D612" s="1"/>
      <c r="E612" s="1"/>
      <c r="F612" s="20"/>
      <c r="G612" s="21"/>
      <c r="M612" s="1"/>
    </row>
    <row r="613" spans="1:13" s="5" customFormat="1">
      <c r="A613" s="6"/>
      <c r="B613" s="33"/>
      <c r="C613" s="1"/>
      <c r="D613" s="1"/>
      <c r="E613" s="1"/>
      <c r="F613" s="20"/>
      <c r="G613" s="21"/>
      <c r="M613" s="1"/>
    </row>
    <row r="614" spans="1:13" s="5" customFormat="1">
      <c r="A614" s="6"/>
      <c r="B614" s="33"/>
      <c r="C614" s="1"/>
      <c r="D614" s="1"/>
      <c r="E614" s="1"/>
      <c r="F614" s="20"/>
      <c r="G614" s="21"/>
      <c r="M614" s="1"/>
    </row>
    <row r="615" spans="1:13" s="5" customFormat="1">
      <c r="A615" s="6"/>
      <c r="B615" s="33"/>
      <c r="C615" s="1"/>
      <c r="D615" s="1"/>
      <c r="E615" s="1"/>
      <c r="F615" s="20"/>
      <c r="G615" s="21"/>
      <c r="M615" s="1"/>
    </row>
    <row r="616" spans="1:13" s="5" customFormat="1">
      <c r="A616" s="6"/>
      <c r="B616" s="33"/>
      <c r="C616" s="1"/>
      <c r="D616" s="1"/>
      <c r="E616" s="1"/>
      <c r="F616" s="20"/>
      <c r="G616" s="21"/>
      <c r="M616" s="1"/>
    </row>
    <row r="617" spans="1:13" s="5" customFormat="1">
      <c r="A617" s="6"/>
      <c r="B617" s="33"/>
      <c r="C617" s="1"/>
      <c r="D617" s="1"/>
      <c r="E617" s="1"/>
      <c r="F617" s="20"/>
      <c r="G617" s="21"/>
      <c r="M617" s="1"/>
    </row>
    <row r="618" spans="1:13" s="5" customFormat="1">
      <c r="A618" s="6"/>
      <c r="B618" s="33"/>
      <c r="C618" s="1"/>
      <c r="D618" s="1"/>
      <c r="E618" s="1"/>
      <c r="F618" s="20"/>
      <c r="G618" s="21"/>
      <c r="M618" s="1"/>
    </row>
    <row r="619" spans="1:13" s="5" customFormat="1">
      <c r="A619" s="6"/>
      <c r="B619" s="33"/>
      <c r="C619" s="1"/>
      <c r="D619" s="1"/>
      <c r="E619" s="1"/>
      <c r="F619" s="20"/>
      <c r="G619" s="21"/>
      <c r="M619" s="1"/>
    </row>
    <row r="620" spans="1:13" s="5" customFormat="1">
      <c r="A620" s="6"/>
      <c r="B620" s="33"/>
      <c r="C620" s="1"/>
      <c r="D620" s="1"/>
      <c r="E620" s="1"/>
      <c r="F620" s="20"/>
      <c r="G620" s="21"/>
      <c r="M620" s="1"/>
    </row>
    <row r="621" spans="1:13" s="5" customFormat="1">
      <c r="A621" s="6"/>
      <c r="B621" s="33"/>
      <c r="C621" s="1"/>
      <c r="D621" s="1"/>
      <c r="E621" s="1"/>
      <c r="F621" s="20"/>
      <c r="G621" s="21"/>
      <c r="M621" s="1"/>
    </row>
    <row r="622" spans="1:13" s="5" customFormat="1">
      <c r="A622" s="6"/>
      <c r="B622" s="33"/>
      <c r="C622" s="1"/>
      <c r="D622" s="1"/>
      <c r="E622" s="1"/>
      <c r="F622" s="20"/>
      <c r="G622" s="21"/>
      <c r="M622" s="1"/>
    </row>
    <row r="623" spans="1:13" s="5" customFormat="1">
      <c r="A623" s="6"/>
      <c r="B623" s="33"/>
      <c r="C623" s="1"/>
      <c r="D623" s="1"/>
      <c r="E623" s="1"/>
      <c r="F623" s="20"/>
      <c r="G623" s="21"/>
      <c r="M623" s="1"/>
    </row>
    <row r="624" spans="1:13" s="5" customFormat="1">
      <c r="A624" s="6"/>
      <c r="B624" s="33"/>
      <c r="C624" s="1"/>
      <c r="D624" s="1"/>
      <c r="E624" s="1"/>
      <c r="F624" s="20"/>
      <c r="G624" s="21"/>
      <c r="M624" s="1"/>
    </row>
    <row r="625" spans="1:13" s="5" customFormat="1">
      <c r="A625" s="6"/>
      <c r="B625" s="33"/>
      <c r="C625" s="1"/>
      <c r="D625" s="1"/>
      <c r="E625" s="1"/>
      <c r="F625" s="20"/>
      <c r="G625" s="21"/>
      <c r="M625" s="1"/>
    </row>
    <row r="626" spans="1:13" s="5" customFormat="1">
      <c r="A626" s="6"/>
      <c r="B626" s="33"/>
      <c r="C626" s="1"/>
      <c r="D626" s="1"/>
      <c r="E626" s="1"/>
      <c r="F626" s="20"/>
      <c r="G626" s="21"/>
      <c r="M626" s="1"/>
    </row>
    <row r="627" spans="1:13" s="5" customFormat="1">
      <c r="A627" s="6"/>
      <c r="B627" s="33"/>
      <c r="C627" s="1"/>
      <c r="D627" s="1"/>
      <c r="E627" s="1"/>
      <c r="F627" s="20"/>
      <c r="G627" s="21"/>
      <c r="M627" s="1"/>
    </row>
    <row r="628" spans="1:13" s="5" customFormat="1">
      <c r="A628" s="6"/>
      <c r="B628" s="33"/>
      <c r="C628" s="1"/>
      <c r="D628" s="1"/>
      <c r="E628" s="1"/>
      <c r="F628" s="20"/>
      <c r="G628" s="21"/>
      <c r="M628" s="1"/>
    </row>
    <row r="629" spans="1:13" s="5" customFormat="1">
      <c r="A629" s="6"/>
      <c r="B629" s="33"/>
      <c r="C629" s="1"/>
      <c r="D629" s="1"/>
      <c r="E629" s="1"/>
      <c r="F629" s="20"/>
      <c r="G629" s="21"/>
      <c r="M629" s="1"/>
    </row>
    <row r="630" spans="1:13" s="5" customFormat="1">
      <c r="A630" s="6"/>
      <c r="B630" s="33"/>
      <c r="C630" s="1"/>
      <c r="D630" s="1"/>
      <c r="E630" s="1"/>
      <c r="F630" s="20"/>
      <c r="G630" s="21"/>
      <c r="M630" s="1"/>
    </row>
    <row r="631" spans="1:13" s="5" customFormat="1">
      <c r="A631" s="6"/>
      <c r="B631" s="33"/>
      <c r="C631" s="1"/>
      <c r="D631" s="1"/>
      <c r="E631" s="1"/>
      <c r="F631" s="20"/>
      <c r="G631" s="21"/>
      <c r="M631" s="1"/>
    </row>
    <row r="632" spans="1:13" s="5" customFormat="1">
      <c r="A632" s="6"/>
      <c r="B632" s="33"/>
      <c r="C632" s="1"/>
      <c r="D632" s="1"/>
      <c r="E632" s="1"/>
      <c r="F632" s="20"/>
      <c r="G632" s="21"/>
      <c r="M632" s="1"/>
    </row>
    <row r="633" spans="1:13" s="5" customFormat="1">
      <c r="A633" s="6"/>
      <c r="B633" s="33"/>
      <c r="C633" s="1"/>
      <c r="D633" s="1"/>
      <c r="E633" s="1"/>
      <c r="F633" s="20"/>
      <c r="G633" s="21"/>
      <c r="M633" s="1"/>
    </row>
    <row r="634" spans="1:13" s="5" customFormat="1">
      <c r="A634" s="6"/>
      <c r="B634" s="33"/>
      <c r="C634" s="1"/>
      <c r="D634" s="1"/>
      <c r="E634" s="1"/>
      <c r="F634" s="20"/>
      <c r="G634" s="21"/>
      <c r="M634" s="1"/>
    </row>
    <row r="635" spans="1:13" s="5" customFormat="1">
      <c r="A635" s="6"/>
      <c r="B635" s="33"/>
      <c r="C635" s="1"/>
      <c r="D635" s="1"/>
      <c r="E635" s="1"/>
      <c r="F635" s="20"/>
      <c r="G635" s="21"/>
      <c r="M635" s="1"/>
    </row>
    <row r="636" spans="1:13" s="5" customFormat="1">
      <c r="A636" s="6"/>
      <c r="B636" s="33"/>
      <c r="C636" s="1"/>
      <c r="D636" s="1"/>
      <c r="E636" s="1"/>
      <c r="F636" s="20"/>
      <c r="G636" s="21"/>
      <c r="M636" s="1"/>
    </row>
    <row r="637" spans="1:13" s="5" customFormat="1">
      <c r="A637" s="6"/>
      <c r="B637" s="33"/>
      <c r="C637" s="1"/>
      <c r="D637" s="1"/>
      <c r="E637" s="1"/>
      <c r="F637" s="20"/>
      <c r="G637" s="21"/>
      <c r="M637" s="1"/>
    </row>
    <row r="638" spans="1:13" s="5" customFormat="1">
      <c r="A638" s="6"/>
      <c r="B638" s="33"/>
      <c r="C638" s="1"/>
      <c r="D638" s="1"/>
      <c r="E638" s="1"/>
      <c r="F638" s="20"/>
      <c r="G638" s="21"/>
      <c r="M638" s="1"/>
    </row>
    <row r="639" spans="1:13" s="5" customFormat="1">
      <c r="A639" s="6"/>
      <c r="B639" s="33"/>
      <c r="C639" s="1"/>
      <c r="D639" s="1"/>
      <c r="E639" s="1"/>
      <c r="F639" s="20"/>
      <c r="G639" s="21"/>
      <c r="M639" s="1"/>
    </row>
    <row r="640" spans="1:13" s="5" customFormat="1">
      <c r="A640" s="6"/>
      <c r="B640" s="33"/>
      <c r="C640" s="1"/>
      <c r="D640" s="1"/>
      <c r="E640" s="1"/>
      <c r="F640" s="20"/>
      <c r="G640" s="21"/>
      <c r="M640" s="1"/>
    </row>
    <row r="641" spans="1:13" s="5" customFormat="1">
      <c r="A641" s="6"/>
      <c r="B641" s="33"/>
      <c r="C641" s="1"/>
      <c r="D641" s="1"/>
      <c r="E641" s="1"/>
      <c r="F641" s="20"/>
      <c r="G641" s="21"/>
      <c r="M641" s="1"/>
    </row>
    <row r="642" spans="1:13" s="5" customFormat="1">
      <c r="A642" s="6"/>
      <c r="B642" s="33"/>
      <c r="C642" s="1"/>
      <c r="D642" s="1"/>
      <c r="E642" s="1"/>
      <c r="F642" s="20"/>
      <c r="G642" s="21"/>
      <c r="M642" s="1"/>
    </row>
    <row r="643" spans="1:13" s="5" customFormat="1">
      <c r="A643" s="6"/>
      <c r="B643" s="33"/>
      <c r="C643" s="1"/>
      <c r="D643" s="1"/>
      <c r="E643" s="1"/>
      <c r="F643" s="20"/>
      <c r="G643" s="21"/>
      <c r="M643" s="1"/>
    </row>
    <row r="644" spans="1:13" s="5" customFormat="1">
      <c r="A644" s="6"/>
      <c r="B644" s="33"/>
      <c r="C644" s="1"/>
      <c r="D644" s="1"/>
      <c r="E644" s="1"/>
      <c r="F644" s="20"/>
      <c r="G644" s="21"/>
      <c r="M644" s="1"/>
    </row>
    <row r="645" spans="1:13" s="5" customFormat="1">
      <c r="A645" s="6"/>
      <c r="B645" s="33"/>
      <c r="C645" s="1"/>
      <c r="D645" s="1"/>
      <c r="E645" s="1"/>
      <c r="F645" s="20"/>
      <c r="G645" s="21"/>
      <c r="M645" s="1"/>
    </row>
    <row r="646" spans="1:13" s="5" customFormat="1">
      <c r="A646" s="6"/>
      <c r="B646" s="33"/>
      <c r="C646" s="1"/>
      <c r="D646" s="1"/>
      <c r="E646" s="1"/>
      <c r="F646" s="20"/>
      <c r="G646" s="21"/>
      <c r="M646" s="1"/>
    </row>
    <row r="647" spans="1:13" s="5" customFormat="1">
      <c r="A647" s="6"/>
      <c r="B647" s="33"/>
      <c r="C647" s="1"/>
      <c r="D647" s="1"/>
      <c r="E647" s="1"/>
      <c r="F647" s="20"/>
      <c r="G647" s="21"/>
      <c r="M647" s="1"/>
    </row>
    <row r="648" spans="1:13" s="5" customFormat="1">
      <c r="A648" s="6"/>
      <c r="B648" s="33"/>
      <c r="C648" s="1"/>
      <c r="D648" s="1"/>
      <c r="E648" s="1"/>
      <c r="F648" s="20"/>
      <c r="G648" s="21"/>
      <c r="M648" s="1"/>
    </row>
    <row r="649" spans="1:13" s="5" customFormat="1">
      <c r="A649" s="6"/>
      <c r="B649" s="33"/>
      <c r="C649" s="1"/>
      <c r="D649" s="1"/>
      <c r="E649" s="1"/>
      <c r="F649" s="20"/>
      <c r="G649" s="21"/>
      <c r="M649" s="1"/>
    </row>
    <row r="650" spans="1:13" s="5" customFormat="1">
      <c r="A650" s="6"/>
      <c r="B650" s="33"/>
      <c r="C650" s="1"/>
      <c r="D650" s="1"/>
      <c r="E650" s="1"/>
      <c r="F650" s="20"/>
      <c r="G650" s="21"/>
      <c r="M650" s="1"/>
    </row>
    <row r="651" spans="1:13" s="5" customFormat="1">
      <c r="A651" s="6"/>
      <c r="B651" s="33"/>
      <c r="C651" s="1"/>
      <c r="D651" s="1"/>
      <c r="E651" s="1"/>
      <c r="F651" s="20"/>
      <c r="G651" s="21"/>
      <c r="M651" s="1"/>
    </row>
    <row r="652" spans="1:13" s="5" customFormat="1">
      <c r="A652" s="6"/>
      <c r="B652" s="33"/>
      <c r="C652" s="1"/>
      <c r="D652" s="1"/>
      <c r="E652" s="1"/>
      <c r="F652" s="20"/>
      <c r="G652" s="21"/>
      <c r="M652" s="1"/>
    </row>
    <row r="653" spans="1:13" s="5" customFormat="1">
      <c r="A653" s="6"/>
      <c r="B653" s="33"/>
      <c r="C653" s="1"/>
      <c r="D653" s="1"/>
      <c r="E653" s="1"/>
      <c r="F653" s="20"/>
      <c r="G653" s="21"/>
      <c r="M653" s="1"/>
    </row>
    <row r="654" spans="1:13" s="5" customFormat="1">
      <c r="A654" s="6"/>
      <c r="B654" s="33"/>
      <c r="C654" s="1"/>
      <c r="D654" s="1"/>
      <c r="E654" s="1"/>
      <c r="F654" s="20"/>
      <c r="G654" s="21"/>
      <c r="M654" s="1"/>
    </row>
    <row r="655" spans="1:13" s="5" customFormat="1">
      <c r="A655" s="6"/>
      <c r="B655" s="33"/>
      <c r="C655" s="1"/>
      <c r="D655" s="1"/>
      <c r="E655" s="1"/>
      <c r="F655" s="20"/>
      <c r="G655" s="21"/>
      <c r="M655" s="1"/>
    </row>
    <row r="656" spans="1:13" s="5" customFormat="1">
      <c r="A656" s="6"/>
      <c r="B656" s="33"/>
      <c r="C656" s="1"/>
      <c r="D656" s="1"/>
      <c r="E656" s="1"/>
      <c r="F656" s="20"/>
      <c r="G656" s="21"/>
      <c r="M656" s="1"/>
    </row>
    <row r="657" spans="1:13" s="5" customFormat="1">
      <c r="A657" s="6"/>
      <c r="B657" s="33"/>
      <c r="C657" s="1"/>
      <c r="D657" s="1"/>
      <c r="E657" s="1"/>
      <c r="F657" s="20"/>
      <c r="G657" s="21"/>
      <c r="M657" s="1"/>
    </row>
    <row r="658" spans="1:13" s="5" customFormat="1">
      <c r="A658" s="6"/>
      <c r="B658" s="33"/>
      <c r="C658" s="1"/>
      <c r="D658" s="1"/>
      <c r="E658" s="1"/>
      <c r="F658" s="20"/>
      <c r="G658" s="21"/>
      <c r="M658" s="1"/>
    </row>
    <row r="659" spans="1:13" s="5" customFormat="1">
      <c r="A659" s="6"/>
      <c r="B659" s="33"/>
      <c r="C659" s="1"/>
      <c r="D659" s="1"/>
      <c r="E659" s="1"/>
      <c r="F659" s="20"/>
      <c r="G659" s="21"/>
      <c r="M659" s="1"/>
    </row>
    <row r="660" spans="1:13" s="5" customFormat="1">
      <c r="A660" s="6"/>
      <c r="B660" s="33"/>
      <c r="C660" s="1"/>
      <c r="D660" s="1"/>
      <c r="E660" s="1"/>
      <c r="F660" s="20"/>
      <c r="G660" s="21"/>
      <c r="M660" s="1"/>
    </row>
    <row r="661" spans="1:13" s="5" customFormat="1">
      <c r="A661" s="6"/>
      <c r="B661" s="33"/>
      <c r="C661" s="1"/>
      <c r="D661" s="1"/>
      <c r="E661" s="1"/>
      <c r="F661" s="20"/>
      <c r="G661" s="21"/>
      <c r="M661" s="1"/>
    </row>
    <row r="662" spans="1:13" s="5" customFormat="1">
      <c r="A662" s="6"/>
      <c r="B662" s="33"/>
      <c r="C662" s="1"/>
      <c r="D662" s="1"/>
      <c r="E662" s="1"/>
      <c r="F662" s="20"/>
      <c r="G662" s="21"/>
      <c r="M662" s="1"/>
    </row>
    <row r="663" spans="1:13" s="5" customFormat="1">
      <c r="A663" s="6"/>
      <c r="B663" s="33"/>
      <c r="C663" s="1"/>
      <c r="D663" s="1"/>
      <c r="E663" s="1"/>
      <c r="F663" s="20"/>
      <c r="G663" s="21"/>
      <c r="M663" s="1"/>
    </row>
    <row r="664" spans="1:13" s="5" customFormat="1">
      <c r="A664" s="6"/>
      <c r="B664" s="33"/>
      <c r="C664" s="1"/>
      <c r="D664" s="1"/>
      <c r="E664" s="1"/>
      <c r="F664" s="20"/>
      <c r="G664" s="21"/>
      <c r="M664" s="1"/>
    </row>
    <row r="665" spans="1:13" s="5" customFormat="1">
      <c r="A665" s="6"/>
      <c r="B665" s="33"/>
      <c r="C665" s="1"/>
      <c r="D665" s="1"/>
      <c r="E665" s="1"/>
      <c r="F665" s="20"/>
      <c r="G665" s="21"/>
      <c r="M665" s="1"/>
    </row>
    <row r="666" spans="1:13" s="5" customFormat="1">
      <c r="A666" s="6"/>
      <c r="B666" s="33"/>
      <c r="C666" s="1"/>
      <c r="D666" s="1"/>
      <c r="E666" s="1"/>
      <c r="F666" s="20"/>
      <c r="G666" s="21"/>
      <c r="M666" s="1"/>
    </row>
    <row r="667" spans="1:13" s="5" customFormat="1">
      <c r="A667" s="6"/>
      <c r="B667" s="33"/>
      <c r="C667" s="1"/>
      <c r="D667" s="1"/>
      <c r="E667" s="1"/>
      <c r="F667" s="20"/>
      <c r="G667" s="21"/>
      <c r="M667" s="1"/>
    </row>
    <row r="668" spans="1:13" s="5" customFormat="1">
      <c r="A668" s="6"/>
      <c r="B668" s="33"/>
      <c r="C668" s="1"/>
      <c r="D668" s="1"/>
      <c r="E668" s="1"/>
      <c r="F668" s="20"/>
      <c r="G668" s="21"/>
      <c r="M668" s="1"/>
    </row>
    <row r="669" spans="1:13" s="5" customFormat="1">
      <c r="A669" s="6"/>
      <c r="B669" s="33"/>
      <c r="C669" s="1"/>
      <c r="D669" s="1"/>
      <c r="E669" s="1"/>
      <c r="F669" s="20"/>
      <c r="G669" s="21"/>
      <c r="M669" s="1"/>
    </row>
    <row r="670" spans="1:13" s="5" customFormat="1">
      <c r="A670" s="6"/>
      <c r="B670" s="33"/>
      <c r="C670" s="1"/>
      <c r="D670" s="1"/>
      <c r="E670" s="1"/>
      <c r="F670" s="20"/>
      <c r="G670" s="21"/>
      <c r="M670" s="1"/>
    </row>
    <row r="671" spans="1:13" s="5" customFormat="1">
      <c r="A671" s="6"/>
      <c r="B671" s="33"/>
      <c r="C671" s="1"/>
      <c r="D671" s="1"/>
      <c r="E671" s="1"/>
      <c r="F671" s="20"/>
      <c r="G671" s="21"/>
      <c r="M671" s="1"/>
    </row>
    <row r="672" spans="1:13" s="5" customFormat="1">
      <c r="A672" s="6"/>
      <c r="B672" s="33"/>
      <c r="C672" s="1"/>
      <c r="D672" s="1"/>
      <c r="E672" s="1"/>
      <c r="F672" s="20"/>
      <c r="G672" s="21"/>
      <c r="M672" s="1"/>
    </row>
    <row r="673" spans="1:13" s="5" customFormat="1">
      <c r="A673" s="6"/>
      <c r="B673" s="33"/>
      <c r="C673" s="1"/>
      <c r="D673" s="1"/>
      <c r="E673" s="1"/>
      <c r="F673" s="20"/>
      <c r="G673" s="21"/>
      <c r="M673" s="1"/>
    </row>
    <row r="674" spans="1:13" s="5" customFormat="1">
      <c r="A674" s="6"/>
      <c r="B674" s="33"/>
      <c r="C674" s="1"/>
      <c r="D674" s="1"/>
      <c r="E674" s="1"/>
      <c r="F674" s="20"/>
      <c r="G674" s="21"/>
      <c r="M674" s="1"/>
    </row>
    <row r="675" spans="1:13" s="5" customFormat="1">
      <c r="A675" s="6"/>
      <c r="B675" s="33"/>
      <c r="C675" s="1"/>
      <c r="D675" s="1"/>
      <c r="E675" s="1"/>
      <c r="F675" s="20"/>
      <c r="G675" s="21"/>
      <c r="M675" s="1"/>
    </row>
    <row r="676" spans="1:13" s="5" customFormat="1">
      <c r="A676" s="6"/>
      <c r="B676" s="33"/>
      <c r="C676" s="1"/>
      <c r="D676" s="1"/>
      <c r="E676" s="1"/>
      <c r="F676" s="20"/>
      <c r="G676" s="21"/>
      <c r="M676" s="1"/>
    </row>
    <row r="677" spans="1:13" s="5" customFormat="1">
      <c r="A677" s="6"/>
      <c r="B677" s="33"/>
      <c r="C677" s="1"/>
      <c r="D677" s="1"/>
      <c r="E677" s="1"/>
      <c r="F677" s="20"/>
      <c r="G677" s="21"/>
      <c r="M677" s="1"/>
    </row>
    <row r="678" spans="1:13" s="5" customFormat="1">
      <c r="A678" s="6"/>
      <c r="B678" s="33"/>
      <c r="C678" s="1"/>
      <c r="D678" s="1"/>
      <c r="E678" s="1"/>
      <c r="F678" s="20"/>
      <c r="G678" s="21"/>
      <c r="M678" s="1"/>
    </row>
    <row r="679" spans="1:13" s="5" customFormat="1">
      <c r="A679" s="6"/>
      <c r="B679" s="33"/>
      <c r="C679" s="1"/>
      <c r="D679" s="1"/>
      <c r="E679" s="1"/>
      <c r="F679" s="20"/>
      <c r="G679" s="21"/>
      <c r="M679" s="1"/>
    </row>
    <row r="680" spans="1:13" s="5" customFormat="1">
      <c r="A680" s="6"/>
      <c r="B680" s="33"/>
      <c r="C680" s="1"/>
      <c r="D680" s="1"/>
      <c r="E680" s="1"/>
      <c r="F680" s="20"/>
      <c r="G680" s="21"/>
      <c r="M680" s="1"/>
    </row>
    <row r="681" spans="1:13" s="5" customFormat="1">
      <c r="A681" s="6"/>
      <c r="B681" s="33"/>
      <c r="C681" s="1"/>
      <c r="D681" s="1"/>
      <c r="E681" s="1"/>
      <c r="F681" s="20"/>
      <c r="G681" s="21"/>
      <c r="M681" s="1"/>
    </row>
    <row r="682" spans="1:13" s="5" customFormat="1">
      <c r="A682" s="6"/>
      <c r="B682" s="33"/>
      <c r="C682" s="1"/>
      <c r="D682" s="1"/>
      <c r="E682" s="1"/>
      <c r="F682" s="20"/>
      <c r="G682" s="21"/>
      <c r="M682" s="1"/>
    </row>
    <row r="683" spans="1:13" s="5" customFormat="1">
      <c r="A683" s="6"/>
      <c r="B683" s="33"/>
      <c r="C683" s="1"/>
      <c r="D683" s="1"/>
      <c r="E683" s="1"/>
      <c r="F683" s="20"/>
      <c r="G683" s="21"/>
      <c r="M683" s="1"/>
    </row>
    <row r="684" spans="1:13" s="5" customFormat="1">
      <c r="A684" s="6"/>
      <c r="B684" s="33"/>
      <c r="C684" s="1"/>
      <c r="D684" s="1"/>
      <c r="E684" s="1"/>
      <c r="F684" s="20"/>
      <c r="G684" s="21"/>
      <c r="M684" s="1"/>
    </row>
    <row r="685" spans="1:13" s="5" customFormat="1">
      <c r="A685" s="6"/>
      <c r="B685" s="33"/>
      <c r="C685" s="1"/>
      <c r="D685" s="1"/>
      <c r="E685" s="1"/>
      <c r="F685" s="20"/>
      <c r="G685" s="21"/>
      <c r="M685" s="1"/>
    </row>
    <row r="686" spans="1:13" s="5" customFormat="1">
      <c r="A686" s="6"/>
      <c r="B686" s="33"/>
      <c r="C686" s="1"/>
      <c r="D686" s="1"/>
      <c r="E686" s="1"/>
      <c r="F686" s="20"/>
      <c r="G686" s="21"/>
      <c r="M686" s="1"/>
    </row>
    <row r="687" spans="1:13" s="5" customFormat="1">
      <c r="A687" s="6"/>
      <c r="B687" s="33"/>
      <c r="C687" s="1"/>
      <c r="D687" s="1"/>
      <c r="E687" s="1"/>
      <c r="F687" s="20"/>
      <c r="G687" s="21"/>
      <c r="M687" s="1"/>
    </row>
    <row r="688" spans="1:13" s="5" customFormat="1">
      <c r="A688" s="6"/>
      <c r="B688" s="33"/>
      <c r="C688" s="1"/>
      <c r="D688" s="1"/>
      <c r="E688" s="1"/>
      <c r="F688" s="20"/>
      <c r="G688" s="21"/>
      <c r="M688" s="1"/>
    </row>
    <row r="689" spans="1:13" s="5" customFormat="1">
      <c r="A689" s="6"/>
      <c r="B689" s="33"/>
      <c r="C689" s="1"/>
      <c r="D689" s="1"/>
      <c r="E689" s="1"/>
      <c r="F689" s="20"/>
      <c r="G689" s="21"/>
      <c r="M689" s="1"/>
    </row>
    <row r="690" spans="1:13" s="5" customFormat="1">
      <c r="A690" s="6"/>
      <c r="B690" s="33"/>
      <c r="C690" s="1"/>
      <c r="D690" s="1"/>
      <c r="E690" s="1"/>
      <c r="F690" s="20"/>
      <c r="G690" s="21"/>
      <c r="M690" s="1"/>
    </row>
    <row r="691" spans="1:13" s="5" customFormat="1">
      <c r="A691" s="6"/>
      <c r="B691" s="33"/>
      <c r="C691" s="1"/>
      <c r="D691" s="1"/>
      <c r="E691" s="1"/>
      <c r="F691" s="20"/>
      <c r="G691" s="21"/>
      <c r="M691" s="1"/>
    </row>
    <row r="692" spans="1:13" s="5" customFormat="1">
      <c r="A692" s="6"/>
      <c r="B692" s="33"/>
      <c r="C692" s="1"/>
      <c r="D692" s="1"/>
      <c r="E692" s="1"/>
      <c r="F692" s="20"/>
      <c r="G692" s="21"/>
      <c r="M692" s="1"/>
    </row>
    <row r="693" spans="1:13" s="5" customFormat="1">
      <c r="A693" s="6"/>
      <c r="B693" s="33"/>
      <c r="C693" s="1"/>
      <c r="D693" s="1"/>
      <c r="E693" s="1"/>
      <c r="F693" s="20"/>
      <c r="G693" s="21"/>
      <c r="M693" s="1"/>
    </row>
    <row r="694" spans="1:13" s="5" customFormat="1">
      <c r="A694" s="6"/>
      <c r="B694" s="33"/>
      <c r="C694" s="1"/>
      <c r="D694" s="1"/>
      <c r="E694" s="1"/>
      <c r="F694" s="20"/>
      <c r="G694" s="21"/>
      <c r="M694" s="1"/>
    </row>
    <row r="695" spans="1:13" s="5" customFormat="1">
      <c r="A695" s="6"/>
      <c r="B695" s="33"/>
      <c r="C695" s="1"/>
      <c r="D695" s="1"/>
      <c r="E695" s="1"/>
      <c r="F695" s="20"/>
      <c r="G695" s="21"/>
      <c r="M695" s="1"/>
    </row>
    <row r="696" spans="1:13" s="5" customFormat="1">
      <c r="A696" s="6"/>
      <c r="B696" s="33"/>
      <c r="C696" s="1"/>
      <c r="D696" s="1"/>
      <c r="E696" s="1"/>
      <c r="F696" s="20"/>
      <c r="G696" s="21"/>
      <c r="M696" s="1"/>
    </row>
    <row r="697" spans="1:13" s="5" customFormat="1">
      <c r="A697" s="6"/>
      <c r="B697" s="33"/>
      <c r="C697" s="1"/>
      <c r="D697" s="1"/>
      <c r="E697" s="1"/>
      <c r="F697" s="20"/>
      <c r="G697" s="21"/>
      <c r="M697" s="1"/>
    </row>
    <row r="698" spans="1:13" s="5" customFormat="1">
      <c r="A698" s="6"/>
      <c r="B698" s="33"/>
      <c r="C698" s="1"/>
      <c r="D698" s="1"/>
      <c r="E698" s="1"/>
      <c r="F698" s="20"/>
      <c r="G698" s="21"/>
      <c r="M698" s="1"/>
    </row>
    <row r="699" spans="1:13" s="5" customFormat="1">
      <c r="A699" s="6"/>
      <c r="B699" s="33"/>
      <c r="C699" s="1"/>
      <c r="D699" s="1"/>
      <c r="E699" s="1"/>
      <c r="F699" s="20"/>
      <c r="G699" s="21"/>
      <c r="M699" s="1"/>
    </row>
    <row r="700" spans="1:13" s="5" customFormat="1">
      <c r="A700" s="6"/>
      <c r="B700" s="33"/>
      <c r="C700" s="1"/>
      <c r="D700" s="1"/>
      <c r="E700" s="1"/>
      <c r="F700" s="20"/>
      <c r="G700" s="21"/>
      <c r="M700" s="1"/>
    </row>
    <row r="701" spans="1:13" s="5" customFormat="1">
      <c r="A701" s="6"/>
      <c r="B701" s="33"/>
      <c r="C701" s="1"/>
      <c r="D701" s="1"/>
      <c r="E701" s="1"/>
      <c r="F701" s="20"/>
      <c r="G701" s="21"/>
      <c r="M701" s="1"/>
    </row>
    <row r="702" spans="1:13" s="5" customFormat="1">
      <c r="A702" s="6"/>
      <c r="B702" s="33"/>
      <c r="C702" s="1"/>
      <c r="D702" s="1"/>
      <c r="E702" s="1"/>
      <c r="F702" s="20"/>
      <c r="G702" s="21"/>
      <c r="M702" s="1"/>
    </row>
    <row r="703" spans="1:13" s="5" customFormat="1">
      <c r="A703" s="6"/>
      <c r="B703" s="33"/>
      <c r="C703" s="1"/>
      <c r="D703" s="1"/>
      <c r="E703" s="1"/>
      <c r="F703" s="20"/>
      <c r="G703" s="21"/>
      <c r="M703" s="1"/>
    </row>
    <row r="704" spans="1:13" s="5" customFormat="1">
      <c r="A704" s="6"/>
      <c r="B704" s="33"/>
      <c r="C704" s="1"/>
      <c r="D704" s="1"/>
      <c r="E704" s="1"/>
      <c r="F704" s="20"/>
      <c r="G704" s="21"/>
      <c r="M704" s="1"/>
    </row>
    <row r="705" spans="1:13" s="5" customFormat="1">
      <c r="A705" s="6"/>
      <c r="B705" s="33"/>
      <c r="C705" s="1"/>
      <c r="D705" s="1"/>
      <c r="E705" s="1"/>
      <c r="F705" s="20"/>
      <c r="G705" s="21"/>
      <c r="M705" s="1"/>
    </row>
    <row r="706" spans="1:13" s="5" customFormat="1">
      <c r="A706" s="6"/>
      <c r="B706" s="33"/>
      <c r="C706" s="1"/>
      <c r="D706" s="1"/>
      <c r="E706" s="1"/>
      <c r="F706" s="20"/>
      <c r="G706" s="21"/>
      <c r="M706" s="1"/>
    </row>
    <row r="707" spans="1:13" s="5" customFormat="1">
      <c r="A707" s="6"/>
      <c r="B707" s="33"/>
      <c r="C707" s="1"/>
      <c r="D707" s="1"/>
      <c r="E707" s="1"/>
      <c r="F707" s="20"/>
      <c r="G707" s="21"/>
      <c r="M707" s="1"/>
    </row>
    <row r="708" spans="1:13" s="5" customFormat="1">
      <c r="A708" s="6"/>
      <c r="B708" s="33"/>
      <c r="C708" s="1"/>
      <c r="D708" s="1"/>
      <c r="E708" s="1"/>
      <c r="F708" s="20"/>
      <c r="G708" s="21"/>
      <c r="M708" s="1"/>
    </row>
    <row r="709" spans="1:13" s="5" customFormat="1">
      <c r="A709" s="6"/>
      <c r="B709" s="33"/>
      <c r="C709" s="1"/>
      <c r="D709" s="1"/>
      <c r="E709" s="1"/>
      <c r="F709" s="20"/>
      <c r="G709" s="21"/>
      <c r="M709" s="1"/>
    </row>
    <row r="710" spans="1:13" s="5" customFormat="1">
      <c r="A710" s="6"/>
      <c r="B710" s="33"/>
      <c r="C710" s="1"/>
      <c r="D710" s="1"/>
      <c r="E710" s="1"/>
      <c r="F710" s="20"/>
      <c r="G710" s="21"/>
      <c r="M710" s="1"/>
    </row>
    <row r="711" spans="1:13" s="5" customFormat="1">
      <c r="A711" s="6"/>
      <c r="B711" s="33"/>
      <c r="C711" s="1"/>
      <c r="D711" s="1"/>
      <c r="E711" s="1"/>
      <c r="F711" s="20"/>
      <c r="G711" s="21"/>
      <c r="M711" s="1"/>
    </row>
    <row r="712" spans="1:13" s="5" customFormat="1">
      <c r="A712" s="6"/>
      <c r="B712" s="33"/>
      <c r="C712" s="1"/>
      <c r="D712" s="1"/>
      <c r="E712" s="1"/>
      <c r="F712" s="20"/>
      <c r="G712" s="21"/>
      <c r="M712" s="1"/>
    </row>
    <row r="713" spans="1:13" s="5" customFormat="1">
      <c r="A713" s="6"/>
      <c r="B713" s="33"/>
      <c r="C713" s="1"/>
      <c r="D713" s="1"/>
      <c r="E713" s="1"/>
      <c r="F713" s="20"/>
      <c r="G713" s="21"/>
      <c r="M713" s="1"/>
    </row>
    <row r="714" spans="1:13" s="5" customFormat="1">
      <c r="A714" s="6"/>
      <c r="B714" s="33"/>
      <c r="C714" s="1"/>
      <c r="D714" s="1"/>
      <c r="E714" s="1"/>
      <c r="F714" s="20"/>
      <c r="G714" s="21"/>
      <c r="M714" s="1"/>
    </row>
    <row r="715" spans="1:13" s="5" customFormat="1">
      <c r="A715" s="6"/>
      <c r="B715" s="33"/>
      <c r="C715" s="1"/>
      <c r="D715" s="1"/>
      <c r="E715" s="1"/>
      <c r="F715" s="20"/>
      <c r="G715" s="21"/>
      <c r="M715" s="1"/>
    </row>
    <row r="716" spans="1:13" s="5" customFormat="1">
      <c r="A716" s="6"/>
      <c r="B716" s="33"/>
      <c r="C716" s="1"/>
      <c r="D716" s="1"/>
      <c r="E716" s="1"/>
      <c r="F716" s="20"/>
      <c r="G716" s="21"/>
      <c r="M716" s="1"/>
    </row>
    <row r="717" spans="1:13" s="5" customFormat="1">
      <c r="A717" s="6"/>
      <c r="B717" s="33"/>
      <c r="C717" s="1"/>
      <c r="D717" s="1"/>
      <c r="E717" s="1"/>
      <c r="F717" s="20"/>
      <c r="G717" s="21"/>
      <c r="M717" s="1"/>
    </row>
    <row r="718" spans="1:13" s="5" customFormat="1">
      <c r="A718" s="6"/>
      <c r="B718" s="33"/>
      <c r="C718" s="1"/>
      <c r="D718" s="1"/>
      <c r="E718" s="1"/>
      <c r="F718" s="20"/>
      <c r="G718" s="21"/>
      <c r="M718" s="1"/>
    </row>
    <row r="719" spans="1:13" s="5" customFormat="1">
      <c r="A719" s="6"/>
      <c r="B719" s="33"/>
      <c r="C719" s="1"/>
      <c r="D719" s="1"/>
      <c r="E719" s="1"/>
      <c r="F719" s="20"/>
      <c r="G719" s="21"/>
      <c r="M719" s="1"/>
    </row>
    <row r="720" spans="1:13" s="5" customFormat="1">
      <c r="A720" s="6"/>
      <c r="B720" s="33"/>
      <c r="C720" s="1"/>
      <c r="D720" s="1"/>
      <c r="E720" s="1"/>
      <c r="F720" s="20"/>
      <c r="G720" s="21"/>
      <c r="M720" s="1"/>
    </row>
    <row r="721" spans="1:13" s="5" customFormat="1">
      <c r="A721" s="6"/>
      <c r="B721" s="33"/>
      <c r="C721" s="1"/>
      <c r="D721" s="1"/>
      <c r="E721" s="1"/>
      <c r="F721" s="20"/>
      <c r="G721" s="21"/>
      <c r="M721" s="1"/>
    </row>
    <row r="722" spans="1:13" s="5" customFormat="1">
      <c r="A722" s="6"/>
      <c r="B722" s="33"/>
      <c r="C722" s="1"/>
      <c r="D722" s="1"/>
      <c r="E722" s="1"/>
      <c r="F722" s="20"/>
      <c r="G722" s="21"/>
      <c r="M722" s="1"/>
    </row>
    <row r="723" spans="1:13" s="5" customFormat="1">
      <c r="A723" s="6"/>
      <c r="B723" s="33"/>
      <c r="C723" s="1"/>
      <c r="D723" s="1"/>
      <c r="E723" s="1"/>
      <c r="F723" s="20"/>
      <c r="G723" s="21"/>
      <c r="M723" s="1"/>
    </row>
    <row r="724" spans="1:13" s="5" customFormat="1">
      <c r="A724" s="6"/>
      <c r="B724" s="33"/>
      <c r="C724" s="1"/>
      <c r="D724" s="1"/>
      <c r="E724" s="1"/>
      <c r="F724" s="20"/>
      <c r="G724" s="21"/>
      <c r="M724" s="1"/>
    </row>
    <row r="725" spans="1:13" s="5" customFormat="1">
      <c r="A725" s="6"/>
      <c r="B725" s="33"/>
      <c r="C725" s="1"/>
      <c r="D725" s="1"/>
      <c r="E725" s="1"/>
      <c r="F725" s="20"/>
      <c r="G725" s="21"/>
      <c r="M725" s="1"/>
    </row>
    <row r="726" spans="1:13" s="5" customFormat="1">
      <c r="A726" s="6"/>
      <c r="B726" s="33"/>
      <c r="C726" s="1"/>
      <c r="D726" s="1"/>
      <c r="E726" s="1"/>
      <c r="F726" s="20"/>
      <c r="G726" s="21"/>
      <c r="M726" s="1"/>
    </row>
    <row r="727" spans="1:13" s="5" customFormat="1">
      <c r="A727" s="6"/>
      <c r="B727" s="33"/>
      <c r="C727" s="1"/>
      <c r="D727" s="1"/>
      <c r="E727" s="1"/>
      <c r="F727" s="20"/>
      <c r="G727" s="21"/>
      <c r="M727" s="1"/>
    </row>
    <row r="728" spans="1:13" s="5" customFormat="1">
      <c r="A728" s="6"/>
      <c r="B728" s="33"/>
      <c r="C728" s="1"/>
      <c r="D728" s="1"/>
      <c r="E728" s="1"/>
      <c r="F728" s="20"/>
      <c r="G728" s="21"/>
      <c r="M728" s="1"/>
    </row>
    <row r="729" spans="1:13" s="5" customFormat="1">
      <c r="A729" s="6"/>
      <c r="B729" s="33"/>
      <c r="C729" s="1"/>
      <c r="D729" s="1"/>
      <c r="E729" s="1"/>
      <c r="F729" s="20"/>
      <c r="G729" s="21"/>
      <c r="M729" s="1"/>
    </row>
    <row r="730" spans="1:13" s="5" customFormat="1">
      <c r="A730" s="6"/>
      <c r="B730" s="33"/>
      <c r="C730" s="1"/>
      <c r="D730" s="1"/>
      <c r="E730" s="1"/>
      <c r="F730" s="20"/>
      <c r="G730" s="21"/>
      <c r="M730" s="1"/>
    </row>
    <row r="731" spans="1:13" s="5" customFormat="1">
      <c r="A731" s="6"/>
      <c r="B731" s="33"/>
      <c r="C731" s="1"/>
      <c r="D731" s="1"/>
      <c r="E731" s="1"/>
      <c r="F731" s="20"/>
      <c r="G731" s="21"/>
      <c r="M731" s="1"/>
    </row>
    <row r="732" spans="1:13" s="5" customFormat="1">
      <c r="A732" s="6"/>
      <c r="B732" s="33"/>
      <c r="C732" s="1"/>
      <c r="D732" s="1"/>
      <c r="E732" s="1"/>
      <c r="F732" s="20"/>
      <c r="G732" s="21"/>
      <c r="M732" s="1"/>
    </row>
    <row r="733" spans="1:13" s="5" customFormat="1">
      <c r="A733" s="6"/>
      <c r="B733" s="33"/>
      <c r="C733" s="1"/>
      <c r="D733" s="1"/>
      <c r="E733" s="1"/>
      <c r="F733" s="20"/>
      <c r="G733" s="21"/>
      <c r="M733" s="1"/>
    </row>
    <row r="734" spans="1:13" s="5" customFormat="1">
      <c r="A734" s="6"/>
      <c r="B734" s="33"/>
      <c r="C734" s="1"/>
      <c r="D734" s="1"/>
      <c r="E734" s="1"/>
      <c r="F734" s="20"/>
      <c r="G734" s="21"/>
      <c r="M734" s="1"/>
    </row>
    <row r="735" spans="1:13" s="5" customFormat="1">
      <c r="A735" s="6"/>
      <c r="B735" s="33"/>
      <c r="C735" s="1"/>
      <c r="D735" s="1"/>
      <c r="E735" s="1"/>
      <c r="F735" s="20"/>
      <c r="G735" s="21"/>
      <c r="M735" s="1"/>
    </row>
    <row r="736" spans="1:13" s="5" customFormat="1">
      <c r="A736" s="6"/>
      <c r="B736" s="33"/>
      <c r="C736" s="1"/>
      <c r="D736" s="1"/>
      <c r="E736" s="1"/>
      <c r="F736" s="20"/>
      <c r="G736" s="21"/>
      <c r="M736" s="1"/>
    </row>
    <row r="737" spans="1:13" s="5" customFormat="1">
      <c r="A737" s="6"/>
      <c r="B737" s="33"/>
      <c r="C737" s="1"/>
      <c r="D737" s="1"/>
      <c r="E737" s="1"/>
      <c r="F737" s="20"/>
      <c r="G737" s="21"/>
      <c r="M737" s="1"/>
    </row>
    <row r="738" spans="1:13" s="5" customFormat="1">
      <c r="A738" s="6"/>
      <c r="B738" s="33"/>
      <c r="C738" s="1"/>
      <c r="D738" s="1"/>
      <c r="E738" s="1"/>
      <c r="F738" s="20"/>
      <c r="G738" s="21"/>
      <c r="M738" s="1"/>
    </row>
    <row r="739" spans="1:13" s="5" customFormat="1">
      <c r="A739" s="6"/>
      <c r="B739" s="33"/>
      <c r="C739" s="1"/>
      <c r="D739" s="1"/>
      <c r="E739" s="1"/>
      <c r="F739" s="20"/>
      <c r="G739" s="21"/>
      <c r="M739" s="1"/>
    </row>
    <row r="740" spans="1:13" s="5" customFormat="1">
      <c r="A740" s="6"/>
      <c r="B740" s="33"/>
      <c r="C740" s="1"/>
      <c r="D740" s="1"/>
      <c r="E740" s="1"/>
      <c r="F740" s="20"/>
      <c r="G740" s="21"/>
      <c r="M740" s="1"/>
    </row>
    <row r="741" spans="1:13" s="5" customFormat="1">
      <c r="A741" s="6"/>
      <c r="B741" s="33"/>
      <c r="C741" s="1"/>
      <c r="D741" s="1"/>
      <c r="E741" s="1"/>
      <c r="F741" s="20"/>
      <c r="G741" s="21"/>
      <c r="M741" s="1"/>
    </row>
    <row r="742" spans="1:13" s="5" customFormat="1">
      <c r="A742" s="6"/>
      <c r="B742" s="33"/>
      <c r="C742" s="1"/>
      <c r="D742" s="1"/>
      <c r="E742" s="1"/>
      <c r="F742" s="20"/>
      <c r="G742" s="21"/>
      <c r="M742" s="1"/>
    </row>
    <row r="743" spans="1:13" s="5" customFormat="1">
      <c r="A743" s="6"/>
      <c r="B743" s="33"/>
      <c r="C743" s="1"/>
      <c r="D743" s="1"/>
      <c r="E743" s="1"/>
      <c r="F743" s="20"/>
      <c r="G743" s="21"/>
      <c r="M743" s="1"/>
    </row>
    <row r="744" spans="1:13" s="5" customFormat="1">
      <c r="A744" s="6"/>
      <c r="B744" s="33"/>
      <c r="C744" s="1"/>
      <c r="D744" s="1"/>
      <c r="E744" s="1"/>
      <c r="F744" s="20"/>
      <c r="G744" s="21"/>
      <c r="M744" s="1"/>
    </row>
    <row r="745" spans="1:13" s="5" customFormat="1">
      <c r="A745" s="6"/>
      <c r="B745" s="33"/>
      <c r="C745" s="1"/>
      <c r="D745" s="1"/>
      <c r="E745" s="1"/>
      <c r="F745" s="20"/>
      <c r="G745" s="21"/>
      <c r="M745" s="1"/>
    </row>
    <row r="746" spans="1:13" s="5" customFormat="1">
      <c r="A746" s="6"/>
      <c r="B746" s="33"/>
      <c r="C746" s="1"/>
      <c r="D746" s="1"/>
      <c r="E746" s="1"/>
      <c r="F746" s="20"/>
      <c r="G746" s="21"/>
      <c r="M746" s="1"/>
    </row>
    <row r="747" spans="1:13" s="5" customFormat="1">
      <c r="A747" s="6"/>
      <c r="B747" s="33"/>
      <c r="C747" s="1"/>
      <c r="D747" s="1"/>
      <c r="E747" s="1"/>
      <c r="F747" s="20"/>
      <c r="G747" s="21"/>
      <c r="M747" s="1"/>
    </row>
    <row r="748" spans="1:13" s="5" customFormat="1">
      <c r="A748" s="6"/>
      <c r="B748" s="33"/>
      <c r="C748" s="1"/>
      <c r="D748" s="1"/>
      <c r="E748" s="1"/>
      <c r="F748" s="20"/>
      <c r="G748" s="21"/>
      <c r="M748" s="1"/>
    </row>
    <row r="749" spans="1:13" s="5" customFormat="1">
      <c r="A749" s="6"/>
      <c r="B749" s="33"/>
      <c r="C749" s="1"/>
      <c r="D749" s="1"/>
      <c r="E749" s="1"/>
      <c r="F749" s="20"/>
      <c r="G749" s="21"/>
      <c r="M749" s="1"/>
    </row>
    <row r="750" spans="1:13" s="5" customFormat="1">
      <c r="A750" s="6"/>
      <c r="B750" s="33"/>
      <c r="C750" s="1"/>
      <c r="D750" s="1"/>
      <c r="E750" s="1"/>
      <c r="F750" s="20"/>
      <c r="G750" s="21"/>
      <c r="M750" s="1"/>
    </row>
    <row r="751" spans="1:13" s="5" customFormat="1">
      <c r="A751" s="6"/>
      <c r="B751" s="33"/>
      <c r="C751" s="1"/>
      <c r="D751" s="1"/>
      <c r="E751" s="1"/>
      <c r="F751" s="20"/>
      <c r="G751" s="21"/>
      <c r="M751" s="1"/>
    </row>
    <row r="752" spans="1:13" s="5" customFormat="1">
      <c r="A752" s="6"/>
      <c r="B752" s="33"/>
      <c r="C752" s="1"/>
      <c r="D752" s="1"/>
      <c r="E752" s="1"/>
      <c r="F752" s="20"/>
      <c r="G752" s="21"/>
      <c r="M752" s="1"/>
    </row>
    <row r="753" spans="1:13" s="5" customFormat="1">
      <c r="A753" s="6"/>
      <c r="B753" s="33"/>
      <c r="C753" s="1"/>
      <c r="D753" s="1"/>
      <c r="E753" s="1"/>
      <c r="F753" s="20"/>
      <c r="G753" s="21"/>
      <c r="M753" s="1"/>
    </row>
    <row r="754" spans="1:13" s="5" customFormat="1">
      <c r="A754" s="6"/>
      <c r="B754" s="33"/>
      <c r="C754" s="1"/>
      <c r="D754" s="1"/>
      <c r="E754" s="1"/>
      <c r="F754" s="20"/>
      <c r="G754" s="21"/>
      <c r="M754" s="1"/>
    </row>
    <row r="755" spans="1:13" s="5" customFormat="1">
      <c r="A755" s="6"/>
      <c r="B755" s="33"/>
      <c r="C755" s="1"/>
      <c r="D755" s="1"/>
      <c r="E755" s="1"/>
      <c r="F755" s="20"/>
      <c r="G755" s="21"/>
      <c r="M755" s="1"/>
    </row>
    <row r="756" spans="1:13" s="5" customFormat="1">
      <c r="A756" s="6"/>
      <c r="B756" s="33"/>
      <c r="C756" s="1"/>
      <c r="D756" s="1"/>
      <c r="E756" s="1"/>
      <c r="F756" s="20"/>
      <c r="G756" s="21"/>
      <c r="M756" s="1"/>
    </row>
    <row r="757" spans="1:13" s="5" customFormat="1">
      <c r="A757" s="6"/>
      <c r="B757" s="33"/>
      <c r="C757" s="1"/>
      <c r="D757" s="1"/>
      <c r="E757" s="1"/>
      <c r="F757" s="20"/>
      <c r="G757" s="21"/>
      <c r="M757" s="1"/>
    </row>
    <row r="758" spans="1:13" s="5" customFormat="1">
      <c r="A758" s="6"/>
      <c r="B758" s="33"/>
      <c r="C758" s="1"/>
      <c r="D758" s="1"/>
      <c r="E758" s="1"/>
      <c r="F758" s="20"/>
      <c r="G758" s="21"/>
      <c r="M758" s="1"/>
    </row>
    <row r="759" spans="1:13" s="5" customFormat="1">
      <c r="A759" s="6"/>
      <c r="B759" s="33"/>
      <c r="C759" s="1"/>
      <c r="D759" s="1"/>
      <c r="E759" s="1"/>
      <c r="F759" s="20"/>
      <c r="G759" s="21"/>
      <c r="M759" s="1"/>
    </row>
    <row r="760" spans="1:13" s="5" customFormat="1">
      <c r="A760" s="6"/>
      <c r="B760" s="33"/>
      <c r="C760" s="1"/>
      <c r="D760" s="1"/>
      <c r="E760" s="1"/>
      <c r="F760" s="20"/>
      <c r="G760" s="21"/>
      <c r="M760" s="1"/>
    </row>
    <row r="761" spans="1:13" s="5" customFormat="1">
      <c r="A761" s="6"/>
      <c r="B761" s="33"/>
      <c r="C761" s="1"/>
      <c r="D761" s="1"/>
      <c r="E761" s="1"/>
      <c r="F761" s="20"/>
      <c r="G761" s="21"/>
      <c r="M761" s="1"/>
    </row>
    <row r="762" spans="1:13" s="5" customFormat="1">
      <c r="A762" s="6"/>
      <c r="B762" s="33"/>
      <c r="C762" s="1"/>
      <c r="D762" s="1"/>
      <c r="E762" s="1"/>
      <c r="F762" s="20"/>
      <c r="G762" s="21"/>
      <c r="M762" s="1"/>
    </row>
    <row r="763" spans="1:13" s="5" customFormat="1">
      <c r="A763" s="6"/>
      <c r="B763" s="33"/>
      <c r="C763" s="1"/>
      <c r="D763" s="1"/>
      <c r="E763" s="1"/>
      <c r="F763" s="20"/>
      <c r="G763" s="21"/>
      <c r="M763" s="1"/>
    </row>
    <row r="764" spans="1:13" s="5" customFormat="1">
      <c r="A764" s="6"/>
      <c r="B764" s="33"/>
      <c r="C764" s="1"/>
      <c r="D764" s="1"/>
      <c r="E764" s="1"/>
      <c r="F764" s="20"/>
      <c r="G764" s="21"/>
      <c r="M764" s="1"/>
    </row>
    <row r="765" spans="1:13" s="5" customFormat="1">
      <c r="A765" s="6"/>
      <c r="B765" s="33"/>
      <c r="C765" s="1"/>
      <c r="D765" s="1"/>
      <c r="E765" s="1"/>
      <c r="F765" s="20"/>
      <c r="G765" s="21"/>
      <c r="M765" s="1"/>
    </row>
    <row r="766" spans="1:13" s="5" customFormat="1">
      <c r="A766" s="6"/>
      <c r="B766" s="33"/>
      <c r="C766" s="1"/>
      <c r="D766" s="1"/>
      <c r="E766" s="1"/>
      <c r="F766" s="20"/>
      <c r="G766" s="21"/>
      <c r="M766" s="1"/>
    </row>
    <row r="767" spans="1:13" s="5" customFormat="1">
      <c r="A767" s="6"/>
      <c r="B767" s="33"/>
      <c r="C767" s="1"/>
      <c r="D767" s="1"/>
      <c r="E767" s="1"/>
      <c r="F767" s="20"/>
      <c r="G767" s="21"/>
      <c r="M767" s="1"/>
    </row>
    <row r="768" spans="1:13" s="5" customFormat="1">
      <c r="A768" s="6"/>
      <c r="B768" s="33"/>
      <c r="C768" s="1"/>
      <c r="D768" s="1"/>
      <c r="E768" s="1"/>
      <c r="F768" s="20"/>
      <c r="G768" s="21"/>
      <c r="M768" s="1"/>
    </row>
    <row r="769" spans="1:13" s="5" customFormat="1">
      <c r="A769" s="6"/>
      <c r="B769" s="33"/>
      <c r="C769" s="1"/>
      <c r="D769" s="1"/>
      <c r="E769" s="1"/>
      <c r="F769" s="20"/>
      <c r="G769" s="21"/>
      <c r="M769" s="1"/>
    </row>
    <row r="770" spans="1:13" s="5" customFormat="1">
      <c r="A770" s="6"/>
      <c r="B770" s="33"/>
      <c r="C770" s="1"/>
      <c r="D770" s="1"/>
      <c r="E770" s="1"/>
      <c r="F770" s="20"/>
      <c r="G770" s="21"/>
      <c r="M770" s="1"/>
    </row>
    <row r="771" spans="1:13" s="5" customFormat="1">
      <c r="A771" s="6"/>
      <c r="B771" s="33"/>
      <c r="C771" s="1"/>
      <c r="D771" s="1"/>
      <c r="E771" s="1"/>
      <c r="F771" s="20"/>
      <c r="G771" s="21"/>
      <c r="M771" s="1"/>
    </row>
    <row r="772" spans="1:13" s="5" customFormat="1">
      <c r="A772" s="6"/>
      <c r="B772" s="33"/>
      <c r="C772" s="1"/>
      <c r="D772" s="1"/>
      <c r="E772" s="1"/>
      <c r="F772" s="20"/>
      <c r="G772" s="21"/>
      <c r="M772" s="1"/>
    </row>
    <row r="773" spans="1:13" s="5" customFormat="1">
      <c r="A773" s="6"/>
      <c r="B773" s="33"/>
      <c r="C773" s="1"/>
      <c r="D773" s="1"/>
      <c r="E773" s="1"/>
      <c r="F773" s="20"/>
      <c r="G773" s="21"/>
      <c r="M773" s="1"/>
    </row>
    <row r="774" spans="1:13" s="5" customFormat="1">
      <c r="A774" s="6"/>
      <c r="B774" s="33"/>
      <c r="C774" s="1"/>
      <c r="D774" s="1"/>
      <c r="E774" s="1"/>
      <c r="F774" s="20"/>
      <c r="G774" s="21"/>
      <c r="M774" s="1"/>
    </row>
    <row r="775" spans="1:13" s="5" customFormat="1">
      <c r="A775" s="6"/>
      <c r="B775" s="33"/>
      <c r="C775" s="1"/>
      <c r="D775" s="1"/>
      <c r="E775" s="1"/>
      <c r="F775" s="20"/>
      <c r="G775" s="21"/>
      <c r="M775" s="1"/>
    </row>
    <row r="776" spans="1:13" s="5" customFormat="1">
      <c r="A776" s="6"/>
      <c r="B776" s="33"/>
      <c r="C776" s="1"/>
      <c r="D776" s="1"/>
      <c r="E776" s="1"/>
      <c r="F776" s="20"/>
      <c r="G776" s="21"/>
      <c r="M776" s="1"/>
    </row>
    <row r="777" spans="1:13" s="5" customFormat="1">
      <c r="A777" s="6"/>
      <c r="B777" s="33"/>
      <c r="C777" s="1"/>
      <c r="D777" s="1"/>
      <c r="E777" s="1"/>
      <c r="F777" s="20"/>
      <c r="G777" s="21"/>
      <c r="M777" s="1"/>
    </row>
    <row r="778" spans="1:13" s="5" customFormat="1">
      <c r="A778" s="6"/>
      <c r="B778" s="33"/>
      <c r="C778" s="1"/>
      <c r="D778" s="1"/>
      <c r="E778" s="1"/>
      <c r="F778" s="20"/>
      <c r="G778" s="21"/>
      <c r="M778" s="1"/>
    </row>
    <row r="779" spans="1:13" s="5" customFormat="1">
      <c r="A779" s="6"/>
      <c r="B779" s="33"/>
      <c r="C779" s="1"/>
      <c r="D779" s="1"/>
      <c r="E779" s="1"/>
      <c r="F779" s="20"/>
      <c r="G779" s="21"/>
      <c r="M779" s="1"/>
    </row>
    <row r="780" spans="1:13" s="5" customFormat="1">
      <c r="A780" s="6"/>
      <c r="B780" s="33"/>
      <c r="C780" s="1"/>
      <c r="D780" s="1"/>
      <c r="E780" s="1"/>
      <c r="F780" s="20"/>
      <c r="G780" s="21"/>
      <c r="M780" s="1"/>
    </row>
    <row r="781" spans="1:13" s="5" customFormat="1">
      <c r="A781" s="6"/>
      <c r="B781" s="33"/>
      <c r="C781" s="1"/>
      <c r="D781" s="1"/>
      <c r="E781" s="1"/>
      <c r="F781" s="20"/>
      <c r="G781" s="21"/>
      <c r="M781" s="1"/>
    </row>
    <row r="782" spans="1:13" s="5" customFormat="1">
      <c r="A782" s="6"/>
      <c r="B782" s="33"/>
      <c r="C782" s="1"/>
      <c r="D782" s="1"/>
      <c r="E782" s="1"/>
      <c r="F782" s="20"/>
      <c r="G782" s="21"/>
      <c r="M782" s="1"/>
    </row>
    <row r="783" spans="1:13" s="5" customFormat="1">
      <c r="A783" s="6"/>
      <c r="B783" s="33"/>
      <c r="C783" s="1"/>
      <c r="D783" s="1"/>
      <c r="E783" s="1"/>
      <c r="F783" s="20"/>
      <c r="G783" s="21"/>
      <c r="M783" s="1"/>
    </row>
    <row r="784" spans="1:13" s="5" customFormat="1">
      <c r="A784" s="6"/>
      <c r="B784" s="33"/>
      <c r="C784" s="1"/>
      <c r="D784" s="1"/>
      <c r="E784" s="1"/>
      <c r="F784" s="20"/>
      <c r="G784" s="21"/>
      <c r="M784" s="1"/>
    </row>
    <row r="785" spans="1:13" s="5" customFormat="1">
      <c r="A785" s="6"/>
      <c r="B785" s="33"/>
      <c r="C785" s="1"/>
      <c r="D785" s="1"/>
      <c r="E785" s="1"/>
      <c r="F785" s="20"/>
      <c r="G785" s="21"/>
      <c r="M785" s="1"/>
    </row>
    <row r="786" spans="1:13" s="5" customFormat="1">
      <c r="A786" s="6"/>
      <c r="B786" s="33"/>
      <c r="C786" s="1"/>
      <c r="D786" s="1"/>
      <c r="E786" s="1"/>
      <c r="F786" s="20"/>
      <c r="G786" s="21"/>
      <c r="M786" s="1"/>
    </row>
    <row r="787" spans="1:13" s="5" customFormat="1">
      <c r="A787" s="6"/>
      <c r="B787" s="33"/>
      <c r="C787" s="1"/>
      <c r="D787" s="1"/>
      <c r="E787" s="1"/>
      <c r="F787" s="20"/>
      <c r="G787" s="21"/>
      <c r="M787" s="1"/>
    </row>
    <row r="788" spans="1:13" s="5" customFormat="1">
      <c r="A788" s="6"/>
      <c r="B788" s="33"/>
      <c r="C788" s="1"/>
      <c r="D788" s="1"/>
      <c r="E788" s="1"/>
      <c r="F788" s="20"/>
      <c r="G788" s="21"/>
      <c r="M788" s="1"/>
    </row>
    <row r="789" spans="1:13" s="5" customFormat="1">
      <c r="A789" s="6"/>
      <c r="B789" s="33"/>
      <c r="C789" s="1"/>
      <c r="D789" s="1"/>
      <c r="E789" s="1"/>
      <c r="F789" s="20"/>
      <c r="G789" s="21"/>
      <c r="M789" s="1"/>
    </row>
    <row r="790" spans="1:13" s="5" customFormat="1">
      <c r="A790" s="6"/>
      <c r="B790" s="33"/>
      <c r="C790" s="1"/>
      <c r="D790" s="1"/>
      <c r="E790" s="1"/>
      <c r="F790" s="20"/>
      <c r="G790" s="21"/>
      <c r="M790" s="1"/>
    </row>
    <row r="791" spans="1:13" s="5" customFormat="1">
      <c r="A791" s="6"/>
      <c r="B791" s="33"/>
      <c r="C791" s="1"/>
      <c r="D791" s="1"/>
      <c r="E791" s="1"/>
      <c r="F791" s="20"/>
      <c r="G791" s="21"/>
      <c r="M791" s="1"/>
    </row>
    <row r="792" spans="1:13" s="5" customFormat="1">
      <c r="A792" s="6"/>
      <c r="B792" s="33"/>
      <c r="C792" s="1"/>
      <c r="D792" s="1"/>
      <c r="E792" s="1"/>
      <c r="F792" s="20"/>
      <c r="G792" s="21"/>
      <c r="M792" s="1"/>
    </row>
    <row r="793" spans="1:13" s="5" customFormat="1">
      <c r="A793" s="6"/>
      <c r="B793" s="33"/>
      <c r="C793" s="1"/>
      <c r="D793" s="1"/>
      <c r="E793" s="1"/>
      <c r="F793" s="20"/>
      <c r="G793" s="21"/>
      <c r="M793" s="1"/>
    </row>
    <row r="794" spans="1:13" s="5" customFormat="1">
      <c r="A794" s="6"/>
      <c r="B794" s="33"/>
      <c r="C794" s="1"/>
      <c r="D794" s="1"/>
      <c r="E794" s="1"/>
      <c r="F794" s="20"/>
      <c r="G794" s="21"/>
      <c r="M794" s="1"/>
    </row>
    <row r="795" spans="1:13" s="5" customFormat="1">
      <c r="A795" s="6"/>
      <c r="B795" s="33"/>
      <c r="C795" s="1"/>
      <c r="D795" s="1"/>
      <c r="E795" s="1"/>
      <c r="F795" s="20"/>
      <c r="G795" s="21"/>
      <c r="M795" s="1"/>
    </row>
    <row r="796" spans="1:13" s="5" customFormat="1">
      <c r="A796" s="6"/>
      <c r="B796" s="33"/>
      <c r="C796" s="1"/>
      <c r="D796" s="1"/>
      <c r="E796" s="1"/>
      <c r="F796" s="20"/>
      <c r="G796" s="21"/>
      <c r="M796" s="1"/>
    </row>
    <row r="797" spans="1:13" s="5" customFormat="1">
      <c r="A797" s="6"/>
      <c r="B797" s="33"/>
      <c r="C797" s="1"/>
      <c r="D797" s="1"/>
      <c r="E797" s="1"/>
      <c r="F797" s="20"/>
      <c r="G797" s="21"/>
      <c r="M797" s="1"/>
    </row>
    <row r="798" spans="1:13" s="5" customFormat="1">
      <c r="A798" s="6"/>
      <c r="B798" s="33"/>
      <c r="C798" s="1"/>
      <c r="D798" s="1"/>
      <c r="E798" s="1"/>
      <c r="F798" s="20"/>
      <c r="G798" s="21"/>
      <c r="M798" s="1"/>
    </row>
    <row r="799" spans="1:13" s="5" customFormat="1">
      <c r="A799" s="6"/>
      <c r="B799" s="33"/>
      <c r="C799" s="1"/>
      <c r="D799" s="1"/>
      <c r="E799" s="1"/>
      <c r="F799" s="20"/>
      <c r="G799" s="21"/>
      <c r="M799" s="1"/>
    </row>
    <row r="800" spans="1:13" s="5" customFormat="1">
      <c r="A800" s="6"/>
      <c r="B800" s="33"/>
      <c r="C800" s="1"/>
      <c r="D800" s="1"/>
      <c r="E800" s="1"/>
      <c r="F800" s="20"/>
      <c r="G800" s="21"/>
      <c r="M800" s="1"/>
    </row>
    <row r="801" spans="1:13" s="5" customFormat="1">
      <c r="A801" s="6"/>
      <c r="B801" s="33"/>
      <c r="C801" s="1"/>
      <c r="D801" s="1"/>
      <c r="E801" s="1"/>
      <c r="F801" s="20"/>
      <c r="G801" s="21"/>
      <c r="M801" s="1"/>
    </row>
    <row r="802" spans="1:13" s="5" customFormat="1">
      <c r="A802" s="6"/>
      <c r="B802" s="33"/>
      <c r="C802" s="1"/>
      <c r="D802" s="1"/>
      <c r="E802" s="1"/>
      <c r="F802" s="20"/>
      <c r="G802" s="21"/>
      <c r="M802" s="1"/>
    </row>
    <row r="803" spans="1:13" s="5" customFormat="1">
      <c r="A803" s="6"/>
      <c r="B803" s="33"/>
      <c r="C803" s="1"/>
      <c r="D803" s="1"/>
      <c r="E803" s="1"/>
      <c r="F803" s="20"/>
      <c r="G803" s="21"/>
      <c r="M803" s="1"/>
    </row>
    <row r="804" spans="1:13" s="5" customFormat="1">
      <c r="A804" s="6"/>
      <c r="B804" s="33"/>
      <c r="C804" s="1"/>
      <c r="D804" s="1"/>
      <c r="E804" s="1"/>
      <c r="F804" s="20"/>
      <c r="G804" s="21"/>
      <c r="M804" s="1"/>
    </row>
    <row r="805" spans="1:13" s="5" customFormat="1">
      <c r="A805" s="6"/>
      <c r="B805" s="33"/>
      <c r="C805" s="1"/>
      <c r="D805" s="1"/>
      <c r="E805" s="1"/>
      <c r="F805" s="20"/>
      <c r="G805" s="21"/>
      <c r="M805" s="1"/>
    </row>
    <row r="806" spans="1:13" s="5" customFormat="1">
      <c r="A806" s="6"/>
      <c r="B806" s="33"/>
      <c r="C806" s="1"/>
      <c r="D806" s="1"/>
      <c r="E806" s="1"/>
      <c r="F806" s="20"/>
      <c r="G806" s="21"/>
      <c r="M806" s="1"/>
    </row>
    <row r="807" spans="1:13" s="5" customFormat="1">
      <c r="A807" s="6"/>
      <c r="B807" s="33"/>
      <c r="C807" s="1"/>
      <c r="D807" s="1"/>
      <c r="E807" s="1"/>
      <c r="F807" s="20"/>
      <c r="G807" s="21"/>
      <c r="M807" s="1"/>
    </row>
    <row r="808" spans="1:13" s="5" customFormat="1">
      <c r="A808" s="6"/>
      <c r="B808" s="33"/>
      <c r="C808" s="1"/>
      <c r="D808" s="1"/>
      <c r="E808" s="1"/>
      <c r="F808" s="20"/>
      <c r="G808" s="21"/>
      <c r="M808" s="1"/>
    </row>
    <row r="809" spans="1:13" s="5" customFormat="1">
      <c r="A809" s="6"/>
      <c r="B809" s="33"/>
      <c r="C809" s="1"/>
      <c r="D809" s="1"/>
      <c r="E809" s="1"/>
      <c r="F809" s="20"/>
      <c r="G809" s="21"/>
      <c r="M809" s="1"/>
    </row>
    <row r="810" spans="1:13" s="5" customFormat="1">
      <c r="A810" s="6"/>
      <c r="B810" s="33"/>
      <c r="C810" s="1"/>
      <c r="D810" s="1"/>
      <c r="E810" s="1"/>
      <c r="F810" s="20"/>
      <c r="G810" s="21"/>
      <c r="M810" s="1"/>
    </row>
    <row r="811" spans="1:13" s="5" customFormat="1">
      <c r="A811" s="6"/>
      <c r="B811" s="33"/>
      <c r="C811" s="1"/>
      <c r="D811" s="1"/>
      <c r="E811" s="1"/>
      <c r="F811" s="20"/>
      <c r="G811" s="21"/>
      <c r="M811" s="1"/>
    </row>
    <row r="812" spans="1:13" s="5" customFormat="1">
      <c r="A812" s="6"/>
      <c r="B812" s="33"/>
      <c r="C812" s="1"/>
      <c r="D812" s="1"/>
      <c r="E812" s="1"/>
      <c r="F812" s="20"/>
      <c r="G812" s="21"/>
      <c r="M812" s="1"/>
    </row>
    <row r="813" spans="1:13" s="5" customFormat="1">
      <c r="A813" s="6"/>
      <c r="B813" s="33"/>
      <c r="C813" s="1"/>
      <c r="D813" s="1"/>
      <c r="E813" s="1"/>
      <c r="F813" s="20"/>
      <c r="G813" s="21"/>
      <c r="M813" s="1"/>
    </row>
    <row r="814" spans="1:13" s="5" customFormat="1">
      <c r="A814" s="6"/>
      <c r="B814" s="33"/>
      <c r="C814" s="1"/>
      <c r="D814" s="1"/>
      <c r="E814" s="1"/>
      <c r="F814" s="20"/>
      <c r="G814" s="21"/>
      <c r="M814" s="1"/>
    </row>
    <row r="815" spans="1:13" s="5" customFormat="1">
      <c r="A815" s="6"/>
      <c r="B815" s="33"/>
      <c r="C815" s="1"/>
      <c r="D815" s="1"/>
      <c r="E815" s="1"/>
      <c r="F815" s="20"/>
      <c r="G815" s="21"/>
      <c r="M815" s="1"/>
    </row>
    <row r="816" spans="1:13" s="5" customFormat="1">
      <c r="A816" s="6"/>
      <c r="B816" s="33"/>
      <c r="C816" s="1"/>
      <c r="D816" s="1"/>
      <c r="E816" s="1"/>
      <c r="F816" s="20"/>
      <c r="G816" s="21"/>
      <c r="M816" s="1"/>
    </row>
    <row r="817" spans="1:13" s="5" customFormat="1">
      <c r="A817" s="6"/>
      <c r="B817" s="33"/>
      <c r="C817" s="1"/>
      <c r="D817" s="1"/>
      <c r="E817" s="1"/>
      <c r="F817" s="20"/>
      <c r="G817" s="21"/>
      <c r="M817" s="1"/>
    </row>
    <row r="818" spans="1:13" s="5" customFormat="1">
      <c r="A818" s="6"/>
      <c r="B818" s="33"/>
      <c r="C818" s="1"/>
      <c r="D818" s="1"/>
      <c r="E818" s="1"/>
      <c r="F818" s="20"/>
      <c r="G818" s="21"/>
      <c r="M818" s="1"/>
    </row>
    <row r="819" spans="1:13" s="5" customFormat="1">
      <c r="A819" s="6"/>
      <c r="B819" s="33"/>
      <c r="C819" s="1"/>
      <c r="D819" s="1"/>
      <c r="E819" s="1"/>
      <c r="F819" s="20"/>
      <c r="G819" s="21"/>
      <c r="M819" s="1"/>
    </row>
    <row r="820" spans="1:13" s="5" customFormat="1">
      <c r="A820" s="6"/>
      <c r="B820" s="33"/>
      <c r="C820" s="1"/>
      <c r="D820" s="1"/>
      <c r="E820" s="1"/>
      <c r="F820" s="20"/>
      <c r="G820" s="21"/>
      <c r="M820" s="1"/>
    </row>
    <row r="821" spans="1:13" s="5" customFormat="1">
      <c r="A821" s="6"/>
      <c r="B821" s="33"/>
      <c r="C821" s="1"/>
      <c r="D821" s="1"/>
      <c r="E821" s="1"/>
      <c r="F821" s="20"/>
      <c r="G821" s="21"/>
      <c r="M821" s="1"/>
    </row>
    <row r="822" spans="1:13" s="5" customFormat="1">
      <c r="A822" s="6"/>
      <c r="B822" s="33"/>
      <c r="C822" s="1"/>
      <c r="D822" s="1"/>
      <c r="E822" s="1"/>
      <c r="F822" s="20"/>
      <c r="G822" s="21"/>
      <c r="M822" s="1"/>
    </row>
    <row r="823" spans="1:13" s="5" customFormat="1">
      <c r="A823" s="6"/>
      <c r="B823" s="33"/>
      <c r="C823" s="1"/>
      <c r="D823" s="1"/>
      <c r="E823" s="1"/>
      <c r="F823" s="20"/>
      <c r="G823" s="21"/>
      <c r="M823" s="1"/>
    </row>
    <row r="824" spans="1:13" s="5" customFormat="1">
      <c r="A824" s="6"/>
      <c r="B824" s="33"/>
      <c r="C824" s="1"/>
      <c r="D824" s="1"/>
      <c r="E824" s="1"/>
      <c r="F824" s="20"/>
      <c r="G824" s="21"/>
      <c r="M824" s="1"/>
    </row>
    <row r="825" spans="1:13" s="5" customFormat="1">
      <c r="A825" s="6"/>
      <c r="B825" s="33"/>
      <c r="C825" s="1"/>
      <c r="D825" s="1"/>
      <c r="E825" s="1"/>
      <c r="F825" s="20"/>
      <c r="G825" s="21"/>
      <c r="M825" s="1"/>
    </row>
    <row r="826" spans="1:13" s="5" customFormat="1">
      <c r="A826" s="6"/>
      <c r="B826" s="33"/>
      <c r="C826" s="1"/>
      <c r="D826" s="1"/>
      <c r="E826" s="1"/>
      <c r="F826" s="20"/>
      <c r="G826" s="21"/>
      <c r="M826" s="1"/>
    </row>
    <row r="827" spans="1:13" s="5" customFormat="1">
      <c r="A827" s="6"/>
      <c r="B827" s="33"/>
      <c r="C827" s="1"/>
      <c r="D827" s="1"/>
      <c r="E827" s="1"/>
      <c r="F827" s="20"/>
      <c r="G827" s="21"/>
      <c r="M827" s="1"/>
    </row>
    <row r="828" spans="1:13" s="5" customFormat="1">
      <c r="A828" s="6"/>
      <c r="B828" s="33"/>
      <c r="C828" s="1"/>
      <c r="D828" s="1"/>
      <c r="E828" s="1"/>
      <c r="F828" s="20"/>
      <c r="G828" s="21"/>
      <c r="M828" s="1"/>
    </row>
    <row r="829" spans="1:13" s="5" customFormat="1">
      <c r="A829" s="6"/>
      <c r="B829" s="33"/>
      <c r="C829" s="1"/>
      <c r="D829" s="1"/>
      <c r="E829" s="1"/>
      <c r="F829" s="20"/>
      <c r="G829" s="21"/>
      <c r="M829" s="1"/>
    </row>
    <row r="830" spans="1:13" s="5" customFormat="1">
      <c r="A830" s="6"/>
      <c r="B830" s="33"/>
      <c r="C830" s="1"/>
      <c r="D830" s="1"/>
      <c r="E830" s="1"/>
      <c r="F830" s="20"/>
      <c r="G830" s="21"/>
      <c r="M830" s="1"/>
    </row>
    <row r="831" spans="1:13" s="5" customFormat="1">
      <c r="A831" s="6"/>
      <c r="B831" s="33"/>
      <c r="C831" s="1"/>
      <c r="D831" s="1"/>
      <c r="E831" s="1"/>
      <c r="F831" s="20"/>
      <c r="G831" s="21"/>
      <c r="M831" s="1"/>
    </row>
    <row r="832" spans="1:13" s="5" customFormat="1">
      <c r="A832" s="6"/>
      <c r="B832" s="33"/>
      <c r="C832" s="1"/>
      <c r="D832" s="1"/>
      <c r="E832" s="1"/>
      <c r="F832" s="20"/>
      <c r="G832" s="21"/>
      <c r="M832" s="1"/>
    </row>
    <row r="833" spans="1:13" s="5" customFormat="1">
      <c r="A833" s="6"/>
      <c r="B833" s="33"/>
      <c r="C833" s="1"/>
      <c r="D833" s="1"/>
      <c r="E833" s="1"/>
      <c r="F833" s="20"/>
      <c r="G833" s="21"/>
      <c r="M833" s="1"/>
    </row>
    <row r="834" spans="1:13" s="5" customFormat="1">
      <c r="A834" s="6"/>
      <c r="B834" s="33"/>
      <c r="C834" s="1"/>
      <c r="D834" s="1"/>
      <c r="E834" s="1"/>
      <c r="F834" s="20"/>
      <c r="G834" s="21"/>
      <c r="M834" s="1"/>
    </row>
    <row r="835" spans="1:13" s="5" customFormat="1">
      <c r="A835" s="6"/>
      <c r="B835" s="33"/>
      <c r="C835" s="1"/>
      <c r="D835" s="1"/>
      <c r="E835" s="1"/>
      <c r="F835" s="20"/>
      <c r="G835" s="21"/>
      <c r="M835" s="1"/>
    </row>
    <row r="836" spans="1:13" s="5" customFormat="1">
      <c r="A836" s="6"/>
      <c r="B836" s="33"/>
      <c r="C836" s="1"/>
      <c r="D836" s="1"/>
      <c r="E836" s="1"/>
      <c r="F836" s="20"/>
      <c r="G836" s="21"/>
      <c r="M836" s="1"/>
    </row>
    <row r="837" spans="1:13" s="5" customFormat="1">
      <c r="A837" s="6"/>
      <c r="B837" s="33"/>
      <c r="C837" s="1"/>
      <c r="D837" s="1"/>
      <c r="E837" s="1"/>
      <c r="F837" s="20"/>
      <c r="G837" s="21"/>
      <c r="M837" s="1"/>
    </row>
    <row r="838" spans="1:13" s="5" customFormat="1">
      <c r="A838" s="6"/>
      <c r="B838" s="33"/>
      <c r="C838" s="1"/>
      <c r="D838" s="1"/>
      <c r="E838" s="1"/>
      <c r="F838" s="20"/>
      <c r="G838" s="21"/>
      <c r="M838" s="1"/>
    </row>
    <row r="839" spans="1:13" s="5" customFormat="1">
      <c r="A839" s="6"/>
      <c r="B839" s="33"/>
      <c r="C839" s="1"/>
      <c r="D839" s="1"/>
      <c r="E839" s="1"/>
      <c r="F839" s="20"/>
      <c r="G839" s="21"/>
      <c r="M839" s="1"/>
    </row>
    <row r="840" spans="1:13" s="5" customFormat="1">
      <c r="A840" s="6"/>
      <c r="B840" s="33"/>
      <c r="C840" s="1"/>
      <c r="D840" s="1"/>
      <c r="E840" s="1"/>
      <c r="F840" s="20"/>
      <c r="G840" s="21"/>
      <c r="M840" s="1"/>
    </row>
    <row r="841" spans="1:13" s="5" customFormat="1">
      <c r="A841" s="6"/>
      <c r="B841" s="33"/>
      <c r="C841" s="1"/>
      <c r="D841" s="1"/>
      <c r="E841" s="1"/>
      <c r="F841" s="20"/>
      <c r="G841" s="21"/>
      <c r="M841" s="1"/>
    </row>
    <row r="842" spans="1:13" s="5" customFormat="1">
      <c r="A842" s="6"/>
      <c r="B842" s="33"/>
      <c r="C842" s="1"/>
      <c r="D842" s="1"/>
      <c r="E842" s="1"/>
      <c r="F842" s="20"/>
      <c r="G842" s="21"/>
      <c r="M842" s="1"/>
    </row>
    <row r="843" spans="1:13" s="5" customFormat="1">
      <c r="A843" s="6"/>
      <c r="B843" s="33"/>
      <c r="C843" s="1"/>
      <c r="D843" s="1"/>
      <c r="E843" s="1"/>
      <c r="F843" s="20"/>
      <c r="G843" s="21"/>
      <c r="M843" s="1"/>
    </row>
    <row r="844" spans="1:13" s="5" customFormat="1">
      <c r="A844" s="6"/>
      <c r="B844" s="33"/>
      <c r="C844" s="1"/>
      <c r="D844" s="1"/>
      <c r="E844" s="1"/>
      <c r="F844" s="20"/>
      <c r="G844" s="21"/>
      <c r="M844" s="1"/>
    </row>
    <row r="845" spans="1:13" s="5" customFormat="1">
      <c r="A845" s="6"/>
      <c r="B845" s="33"/>
      <c r="C845" s="1"/>
      <c r="D845" s="1"/>
      <c r="E845" s="1"/>
      <c r="F845" s="20"/>
      <c r="G845" s="21"/>
      <c r="M845" s="1"/>
    </row>
    <row r="846" spans="1:13" s="5" customFormat="1">
      <c r="A846" s="6"/>
      <c r="B846" s="33"/>
      <c r="C846" s="1"/>
      <c r="D846" s="1"/>
      <c r="E846" s="1"/>
      <c r="F846" s="20"/>
      <c r="G846" s="21"/>
      <c r="M846" s="1"/>
    </row>
    <row r="847" spans="1:13" s="5" customFormat="1">
      <c r="A847" s="6"/>
      <c r="B847" s="33"/>
      <c r="C847" s="1"/>
      <c r="D847" s="1"/>
      <c r="E847" s="1"/>
      <c r="F847" s="20"/>
      <c r="G847" s="21"/>
      <c r="M847" s="1"/>
    </row>
    <row r="848" spans="1:13" s="5" customFormat="1">
      <c r="A848" s="6"/>
      <c r="B848" s="33"/>
      <c r="C848" s="1"/>
      <c r="D848" s="1"/>
      <c r="E848" s="1"/>
      <c r="F848" s="20"/>
      <c r="G848" s="21"/>
      <c r="M848" s="1"/>
    </row>
    <row r="849" spans="1:13" s="5" customFormat="1">
      <c r="A849" s="6"/>
      <c r="B849" s="33"/>
      <c r="C849" s="1"/>
      <c r="D849" s="1"/>
      <c r="E849" s="1"/>
      <c r="F849" s="20"/>
      <c r="G849" s="21"/>
      <c r="M849" s="1"/>
    </row>
    <row r="850" spans="1:13" s="5" customFormat="1">
      <c r="A850" s="6"/>
      <c r="B850" s="33"/>
      <c r="C850" s="1"/>
      <c r="D850" s="1"/>
      <c r="E850" s="1"/>
      <c r="F850" s="20"/>
      <c r="G850" s="21"/>
      <c r="M850" s="1"/>
    </row>
    <row r="851" spans="1:13" s="5" customFormat="1">
      <c r="A851" s="6"/>
      <c r="B851" s="33"/>
      <c r="C851" s="1"/>
      <c r="D851" s="1"/>
      <c r="E851" s="1"/>
      <c r="F851" s="20"/>
      <c r="G851" s="21"/>
      <c r="M851" s="1"/>
    </row>
    <row r="852" spans="1:13" s="5" customFormat="1">
      <c r="A852" s="6"/>
      <c r="B852" s="33"/>
      <c r="C852" s="1"/>
      <c r="D852" s="1"/>
      <c r="E852" s="1"/>
      <c r="F852" s="20"/>
      <c r="G852" s="21"/>
      <c r="M852" s="1"/>
    </row>
    <row r="853" spans="1:13" s="5" customFormat="1">
      <c r="A853" s="6"/>
      <c r="B853" s="33"/>
      <c r="C853" s="1"/>
      <c r="D853" s="1"/>
      <c r="E853" s="1"/>
      <c r="F853" s="20"/>
      <c r="G853" s="21"/>
      <c r="M853" s="1"/>
    </row>
    <row r="854" spans="1:13" s="5" customFormat="1">
      <c r="A854" s="6"/>
      <c r="B854" s="33"/>
      <c r="C854" s="1"/>
      <c r="D854" s="1"/>
      <c r="E854" s="1"/>
      <c r="F854" s="20"/>
      <c r="G854" s="21"/>
      <c r="M854" s="1"/>
    </row>
    <row r="855" spans="1:13" s="5" customFormat="1">
      <c r="A855" s="6"/>
      <c r="B855" s="33"/>
      <c r="C855" s="1"/>
      <c r="D855" s="1"/>
      <c r="E855" s="1"/>
      <c r="F855" s="20"/>
      <c r="G855" s="21"/>
      <c r="M855" s="1"/>
    </row>
    <row r="856" spans="1:13" s="5" customFormat="1">
      <c r="A856" s="6"/>
      <c r="B856" s="33"/>
      <c r="C856" s="1"/>
      <c r="D856" s="1"/>
      <c r="E856" s="1"/>
      <c r="F856" s="20"/>
      <c r="G856" s="21"/>
      <c r="M856" s="1"/>
    </row>
    <row r="857" spans="1:13" s="5" customFormat="1">
      <c r="A857" s="6"/>
      <c r="B857" s="33"/>
      <c r="C857" s="1"/>
      <c r="D857" s="1"/>
      <c r="E857" s="1"/>
      <c r="F857" s="20"/>
      <c r="G857" s="21"/>
      <c r="M857" s="1"/>
    </row>
    <row r="858" spans="1:13" s="5" customFormat="1">
      <c r="A858" s="6"/>
      <c r="B858" s="33"/>
      <c r="C858" s="1"/>
      <c r="D858" s="1"/>
      <c r="E858" s="1"/>
      <c r="F858" s="20"/>
      <c r="G858" s="21"/>
      <c r="M858" s="1"/>
    </row>
    <row r="859" spans="1:13" s="5" customFormat="1">
      <c r="A859" s="6"/>
      <c r="B859" s="33"/>
      <c r="C859" s="1"/>
      <c r="D859" s="1"/>
      <c r="E859" s="1"/>
      <c r="F859" s="20"/>
      <c r="G859" s="21"/>
      <c r="M859" s="1"/>
    </row>
    <row r="860" spans="1:13" s="5" customFormat="1">
      <c r="A860" s="6"/>
      <c r="B860" s="33"/>
      <c r="C860" s="1"/>
      <c r="D860" s="1"/>
      <c r="E860" s="1"/>
      <c r="F860" s="20"/>
      <c r="G860" s="21"/>
      <c r="M860" s="1"/>
    </row>
    <row r="861" spans="1:13" s="5" customFormat="1">
      <c r="A861" s="6"/>
      <c r="B861" s="33"/>
      <c r="C861" s="1"/>
      <c r="D861" s="1"/>
      <c r="E861" s="1"/>
      <c r="F861" s="20"/>
      <c r="G861" s="21"/>
      <c r="M861" s="1"/>
    </row>
    <row r="862" spans="1:13" s="5" customFormat="1">
      <c r="A862" s="6"/>
      <c r="B862" s="33"/>
      <c r="C862" s="1"/>
      <c r="D862" s="1"/>
      <c r="E862" s="1"/>
      <c r="F862" s="20"/>
      <c r="G862" s="21"/>
      <c r="M862" s="1"/>
    </row>
    <row r="863" spans="1:13" s="5" customFormat="1">
      <c r="A863" s="6"/>
      <c r="B863" s="33"/>
      <c r="C863" s="1"/>
      <c r="D863" s="1"/>
      <c r="E863" s="1"/>
      <c r="F863" s="20"/>
      <c r="G863" s="21"/>
      <c r="M863" s="1"/>
    </row>
    <row r="864" spans="1:13" s="5" customFormat="1">
      <c r="A864" s="6"/>
      <c r="B864" s="33"/>
      <c r="C864" s="1"/>
      <c r="D864" s="1"/>
      <c r="E864" s="1"/>
      <c r="F864" s="20"/>
      <c r="G864" s="21"/>
      <c r="M864" s="1"/>
    </row>
    <row r="865" spans="1:13" s="5" customFormat="1">
      <c r="A865" s="6"/>
      <c r="B865" s="33"/>
      <c r="C865" s="1"/>
      <c r="D865" s="1"/>
      <c r="E865" s="1"/>
      <c r="F865" s="20"/>
      <c r="G865" s="21"/>
      <c r="M865" s="1"/>
    </row>
    <row r="866" spans="1:13" s="5" customFormat="1">
      <c r="A866" s="6"/>
      <c r="B866" s="33"/>
      <c r="C866" s="1"/>
      <c r="D866" s="1"/>
      <c r="E866" s="1"/>
      <c r="F866" s="20"/>
      <c r="G866" s="21"/>
      <c r="M866" s="1"/>
    </row>
    <row r="867" spans="1:13" s="5" customFormat="1">
      <c r="A867" s="6"/>
      <c r="B867" s="33"/>
      <c r="C867" s="1"/>
      <c r="D867" s="1"/>
      <c r="E867" s="1"/>
      <c r="F867" s="20"/>
      <c r="G867" s="21"/>
      <c r="M867" s="1"/>
    </row>
    <row r="868" spans="1:13" s="5" customFormat="1">
      <c r="A868" s="6"/>
      <c r="B868" s="33"/>
      <c r="C868" s="1"/>
      <c r="D868" s="1"/>
      <c r="E868" s="1"/>
      <c r="F868" s="20"/>
      <c r="G868" s="21"/>
      <c r="M868" s="1"/>
    </row>
    <row r="869" spans="1:13" s="5" customFormat="1">
      <c r="A869" s="6"/>
      <c r="B869" s="33"/>
      <c r="C869" s="1"/>
      <c r="D869" s="1"/>
      <c r="E869" s="1"/>
      <c r="F869" s="20"/>
      <c r="G869" s="21"/>
      <c r="M869" s="1"/>
    </row>
    <row r="870" spans="1:13" s="5" customFormat="1">
      <c r="A870" s="6"/>
      <c r="B870" s="33"/>
      <c r="C870" s="1"/>
      <c r="D870" s="1"/>
      <c r="E870" s="1"/>
      <c r="F870" s="20"/>
      <c r="G870" s="21"/>
      <c r="M870" s="1"/>
    </row>
    <row r="871" spans="1:13" s="5" customFormat="1">
      <c r="A871" s="6"/>
      <c r="B871" s="33"/>
      <c r="C871" s="1"/>
      <c r="D871" s="1"/>
      <c r="E871" s="1"/>
      <c r="F871" s="20"/>
      <c r="G871" s="21"/>
      <c r="M871" s="1"/>
    </row>
    <row r="872" spans="1:13" s="5" customFormat="1">
      <c r="A872" s="6"/>
      <c r="B872" s="33"/>
      <c r="C872" s="1"/>
      <c r="D872" s="1"/>
      <c r="E872" s="1"/>
      <c r="F872" s="20"/>
      <c r="G872" s="21"/>
      <c r="M872" s="1"/>
    </row>
    <row r="873" spans="1:13" s="5" customFormat="1">
      <c r="A873" s="6"/>
      <c r="B873" s="33"/>
      <c r="C873" s="1"/>
      <c r="D873" s="1"/>
      <c r="E873" s="1"/>
      <c r="F873" s="20"/>
      <c r="G873" s="21"/>
      <c r="M873" s="1"/>
    </row>
    <row r="874" spans="1:13" s="5" customFormat="1">
      <c r="A874" s="6"/>
      <c r="B874" s="33"/>
      <c r="C874" s="1"/>
      <c r="D874" s="1"/>
      <c r="E874" s="1"/>
      <c r="F874" s="20"/>
      <c r="G874" s="21"/>
      <c r="M874" s="1"/>
    </row>
    <row r="875" spans="1:13" s="5" customFormat="1">
      <c r="A875" s="6"/>
      <c r="B875" s="33"/>
      <c r="C875" s="1"/>
      <c r="D875" s="1"/>
      <c r="E875" s="1"/>
      <c r="F875" s="20"/>
      <c r="G875" s="21"/>
      <c r="M875" s="1"/>
    </row>
    <row r="876" spans="1:13" s="5" customFormat="1">
      <c r="A876" s="6"/>
      <c r="B876" s="33"/>
      <c r="C876" s="1"/>
      <c r="D876" s="1"/>
      <c r="E876" s="1"/>
      <c r="F876" s="20"/>
      <c r="G876" s="21"/>
      <c r="M876" s="1"/>
    </row>
    <row r="877" spans="1:13" s="5" customFormat="1">
      <c r="A877" s="6"/>
      <c r="B877" s="33"/>
      <c r="C877" s="1"/>
      <c r="D877" s="1"/>
      <c r="E877" s="1"/>
      <c r="F877" s="20"/>
      <c r="G877" s="21"/>
      <c r="M877" s="1"/>
    </row>
    <row r="878" spans="1:13" s="5" customFormat="1">
      <c r="A878" s="6"/>
      <c r="B878" s="33"/>
      <c r="C878" s="1"/>
      <c r="D878" s="1"/>
      <c r="E878" s="1"/>
      <c r="F878" s="20"/>
      <c r="G878" s="21"/>
      <c r="M878" s="1"/>
    </row>
    <row r="879" spans="1:13" s="5" customFormat="1">
      <c r="A879" s="6"/>
      <c r="B879" s="33"/>
      <c r="C879" s="1"/>
      <c r="D879" s="1"/>
      <c r="E879" s="1"/>
      <c r="F879" s="20"/>
      <c r="G879" s="21"/>
      <c r="M879" s="1"/>
    </row>
    <row r="880" spans="1:13" s="5" customFormat="1">
      <c r="A880" s="6"/>
      <c r="B880" s="33"/>
      <c r="C880" s="1"/>
      <c r="D880" s="1"/>
      <c r="E880" s="1"/>
      <c r="F880" s="20"/>
      <c r="G880" s="21"/>
      <c r="M880" s="1"/>
    </row>
    <row r="881" spans="1:13" s="5" customFormat="1">
      <c r="A881" s="6"/>
      <c r="B881" s="33"/>
      <c r="C881" s="1"/>
      <c r="D881" s="1"/>
      <c r="E881" s="1"/>
      <c r="F881" s="20"/>
      <c r="G881" s="21"/>
      <c r="M881" s="1"/>
    </row>
    <row r="882" spans="1:13" s="5" customFormat="1">
      <c r="A882" s="6"/>
      <c r="B882" s="33"/>
      <c r="C882" s="1"/>
      <c r="D882" s="1"/>
      <c r="E882" s="1"/>
      <c r="F882" s="20"/>
      <c r="G882" s="21"/>
      <c r="M882" s="1"/>
    </row>
    <row r="883" spans="1:13" s="5" customFormat="1">
      <c r="A883" s="6"/>
      <c r="B883" s="33"/>
      <c r="C883" s="1"/>
      <c r="D883" s="1"/>
      <c r="E883" s="1"/>
      <c r="F883" s="20"/>
      <c r="G883" s="21"/>
      <c r="M883" s="1"/>
    </row>
    <row r="884" spans="1:13" s="5" customFormat="1">
      <c r="A884" s="6"/>
      <c r="B884" s="33"/>
      <c r="C884" s="1"/>
      <c r="D884" s="1"/>
      <c r="E884" s="1"/>
      <c r="F884" s="20"/>
      <c r="G884" s="21"/>
      <c r="M884" s="1"/>
    </row>
    <row r="885" spans="1:13" s="5" customFormat="1">
      <c r="A885" s="6"/>
      <c r="B885" s="33"/>
      <c r="C885" s="1"/>
      <c r="D885" s="1"/>
      <c r="E885" s="1"/>
      <c r="F885" s="20"/>
      <c r="G885" s="21"/>
      <c r="M885" s="1"/>
    </row>
    <row r="886" spans="1:13" s="5" customFormat="1">
      <c r="A886" s="6"/>
      <c r="B886" s="33"/>
      <c r="C886" s="1"/>
      <c r="D886" s="1"/>
      <c r="E886" s="1"/>
      <c r="F886" s="20"/>
      <c r="G886" s="21"/>
      <c r="M886" s="1"/>
    </row>
    <row r="887" spans="1:13" s="5" customFormat="1">
      <c r="A887" s="6"/>
      <c r="B887" s="33"/>
      <c r="C887" s="1"/>
      <c r="D887" s="1"/>
      <c r="E887" s="1"/>
      <c r="F887" s="20"/>
      <c r="G887" s="21"/>
      <c r="M887" s="1"/>
    </row>
    <row r="888" spans="1:13" s="5" customFormat="1">
      <c r="A888" s="6"/>
      <c r="B888" s="33"/>
      <c r="C888" s="1"/>
      <c r="D888" s="1"/>
      <c r="E888" s="1"/>
      <c r="F888" s="20"/>
      <c r="G888" s="21"/>
      <c r="M888" s="1"/>
    </row>
    <row r="889" spans="1:13" s="5" customFormat="1">
      <c r="A889" s="6"/>
      <c r="B889" s="33"/>
      <c r="C889" s="1"/>
      <c r="D889" s="1"/>
      <c r="E889" s="1"/>
      <c r="F889" s="20"/>
      <c r="G889" s="21"/>
      <c r="M889" s="1"/>
    </row>
    <row r="890" spans="1:13" s="5" customFormat="1">
      <c r="A890" s="6"/>
      <c r="B890" s="33"/>
      <c r="C890" s="1"/>
      <c r="D890" s="1"/>
      <c r="E890" s="1"/>
      <c r="F890" s="20"/>
      <c r="G890" s="21"/>
      <c r="M890" s="1"/>
    </row>
    <row r="891" spans="1:13" s="5" customFormat="1">
      <c r="A891" s="6"/>
      <c r="B891" s="33"/>
      <c r="C891" s="1"/>
      <c r="D891" s="1"/>
      <c r="E891" s="1"/>
      <c r="F891" s="20"/>
      <c r="G891" s="21"/>
      <c r="M891" s="1"/>
    </row>
    <row r="892" spans="1:13" s="5" customFormat="1">
      <c r="A892" s="6"/>
      <c r="B892" s="33"/>
      <c r="C892" s="1"/>
      <c r="D892" s="1"/>
      <c r="E892" s="1"/>
      <c r="F892" s="20"/>
      <c r="G892" s="21"/>
      <c r="M892" s="1"/>
    </row>
    <row r="893" spans="1:13" s="5" customFormat="1">
      <c r="A893" s="6"/>
      <c r="B893" s="33"/>
      <c r="C893" s="1"/>
      <c r="D893" s="1"/>
      <c r="E893" s="1"/>
      <c r="F893" s="20"/>
      <c r="G893" s="21"/>
      <c r="M893" s="1"/>
    </row>
    <row r="894" spans="1:13" s="5" customFormat="1">
      <c r="A894" s="6"/>
      <c r="B894" s="33"/>
      <c r="C894" s="1"/>
      <c r="D894" s="1"/>
      <c r="E894" s="1"/>
      <c r="F894" s="20"/>
      <c r="G894" s="21"/>
      <c r="M894" s="1"/>
    </row>
    <row r="895" spans="1:13" s="5" customFormat="1">
      <c r="A895" s="6"/>
      <c r="B895" s="33"/>
      <c r="C895" s="1"/>
      <c r="D895" s="1"/>
      <c r="E895" s="1"/>
      <c r="F895" s="20"/>
      <c r="G895" s="21"/>
      <c r="M895" s="1"/>
    </row>
    <row r="896" spans="1:13" s="5" customFormat="1">
      <c r="A896" s="6"/>
      <c r="B896" s="33"/>
      <c r="C896" s="1"/>
      <c r="D896" s="1"/>
      <c r="E896" s="1"/>
      <c r="F896" s="20"/>
      <c r="G896" s="21"/>
      <c r="M896" s="1"/>
    </row>
    <row r="897" spans="1:13" s="5" customFormat="1">
      <c r="A897" s="6"/>
      <c r="B897" s="33"/>
      <c r="C897" s="1"/>
      <c r="D897" s="1"/>
      <c r="E897" s="1"/>
      <c r="F897" s="20"/>
      <c r="G897" s="21"/>
      <c r="M897" s="1"/>
    </row>
    <row r="898" spans="1:13" s="5" customFormat="1">
      <c r="A898" s="6"/>
      <c r="B898" s="33"/>
      <c r="C898" s="1"/>
      <c r="D898" s="1"/>
      <c r="E898" s="1"/>
      <c r="F898" s="20"/>
      <c r="G898" s="21"/>
      <c r="M898" s="1"/>
    </row>
    <row r="899" spans="1:13" s="5" customFormat="1">
      <c r="A899" s="6"/>
      <c r="B899" s="33"/>
      <c r="C899" s="1"/>
      <c r="D899" s="1"/>
      <c r="E899" s="1"/>
      <c r="F899" s="20"/>
      <c r="G899" s="21"/>
      <c r="M899" s="1"/>
    </row>
    <row r="900" spans="1:13" s="5" customFormat="1">
      <c r="A900" s="6"/>
      <c r="B900" s="33"/>
      <c r="C900" s="1"/>
      <c r="D900" s="1"/>
      <c r="E900" s="1"/>
      <c r="F900" s="20"/>
      <c r="G900" s="21"/>
      <c r="M900" s="1"/>
    </row>
    <row r="901" spans="1:13" s="5" customFormat="1">
      <c r="A901" s="6"/>
      <c r="B901" s="33"/>
      <c r="C901" s="1"/>
      <c r="D901" s="1"/>
      <c r="E901" s="1"/>
      <c r="F901" s="20"/>
      <c r="G901" s="21"/>
      <c r="M901" s="1"/>
    </row>
    <row r="902" spans="1:13" s="5" customFormat="1">
      <c r="A902" s="6"/>
      <c r="B902" s="33"/>
      <c r="C902" s="1"/>
      <c r="D902" s="1"/>
      <c r="E902" s="1"/>
      <c r="F902" s="20"/>
      <c r="G902" s="21"/>
      <c r="M902" s="1"/>
    </row>
    <row r="903" spans="1:13" s="5" customFormat="1">
      <c r="A903" s="6"/>
      <c r="B903" s="33"/>
      <c r="C903" s="1"/>
      <c r="D903" s="1"/>
      <c r="E903" s="1"/>
      <c r="F903" s="20"/>
      <c r="G903" s="21"/>
      <c r="M903" s="1"/>
    </row>
    <row r="904" spans="1:13" s="5" customFormat="1">
      <c r="A904" s="6"/>
      <c r="B904" s="33"/>
      <c r="C904" s="1"/>
      <c r="D904" s="1"/>
      <c r="E904" s="1"/>
      <c r="F904" s="20"/>
      <c r="G904" s="21"/>
      <c r="M904" s="1"/>
    </row>
    <row r="905" spans="1:13" s="5" customFormat="1">
      <c r="A905" s="6"/>
      <c r="B905" s="33"/>
      <c r="C905" s="1"/>
      <c r="D905" s="1"/>
      <c r="E905" s="1"/>
      <c r="F905" s="20"/>
      <c r="G905" s="21"/>
      <c r="M905" s="1"/>
    </row>
    <row r="906" spans="1:13" s="5" customFormat="1">
      <c r="A906" s="6"/>
      <c r="B906" s="33"/>
      <c r="C906" s="1"/>
      <c r="D906" s="1"/>
      <c r="E906" s="1"/>
      <c r="F906" s="20"/>
      <c r="G906" s="21"/>
      <c r="M906" s="1"/>
    </row>
    <row r="907" spans="1:13" s="5" customFormat="1">
      <c r="A907" s="6"/>
      <c r="B907" s="33"/>
      <c r="C907" s="1"/>
      <c r="D907" s="1"/>
      <c r="E907" s="1"/>
      <c r="F907" s="20"/>
      <c r="G907" s="21"/>
      <c r="M907" s="1"/>
    </row>
    <row r="908" spans="1:13" s="5" customFormat="1">
      <c r="A908" s="6"/>
      <c r="B908" s="33"/>
      <c r="C908" s="1"/>
      <c r="D908" s="1"/>
      <c r="E908" s="1"/>
      <c r="F908" s="20"/>
      <c r="G908" s="21"/>
      <c r="M908" s="1"/>
    </row>
    <row r="909" spans="1:13" s="5" customFormat="1">
      <c r="A909" s="6"/>
      <c r="B909" s="33"/>
      <c r="C909" s="1"/>
      <c r="D909" s="1"/>
      <c r="E909" s="1"/>
      <c r="F909" s="20"/>
      <c r="G909" s="21"/>
      <c r="M909" s="1"/>
    </row>
    <row r="910" spans="1:13" s="5" customFormat="1">
      <c r="A910" s="6"/>
      <c r="B910" s="33"/>
      <c r="C910" s="1"/>
      <c r="D910" s="1"/>
      <c r="E910" s="1"/>
      <c r="F910" s="20"/>
      <c r="G910" s="21"/>
      <c r="M910" s="1"/>
    </row>
    <row r="911" spans="1:13" s="5" customFormat="1">
      <c r="A911" s="6"/>
      <c r="B911" s="33"/>
      <c r="C911" s="1"/>
      <c r="D911" s="1"/>
      <c r="E911" s="1"/>
      <c r="F911" s="20"/>
      <c r="G911" s="21"/>
      <c r="M911" s="1"/>
    </row>
    <row r="912" spans="1:13" s="5" customFormat="1">
      <c r="A912" s="6"/>
      <c r="B912" s="33"/>
      <c r="C912" s="1"/>
      <c r="D912" s="1"/>
      <c r="E912" s="1"/>
      <c r="F912" s="20"/>
      <c r="G912" s="21"/>
      <c r="M912" s="1"/>
    </row>
    <row r="913" spans="1:13" s="5" customFormat="1">
      <c r="A913" s="6"/>
      <c r="B913" s="33"/>
      <c r="C913" s="1"/>
      <c r="D913" s="1"/>
      <c r="E913" s="1"/>
      <c r="F913" s="20"/>
      <c r="G913" s="21"/>
      <c r="M913" s="1"/>
    </row>
    <row r="914" spans="1:13" s="5" customFormat="1">
      <c r="A914" s="6"/>
      <c r="B914" s="33"/>
      <c r="C914" s="1"/>
      <c r="D914" s="1"/>
      <c r="E914" s="1"/>
      <c r="F914" s="20"/>
      <c r="G914" s="21"/>
      <c r="M914" s="1"/>
    </row>
    <row r="915" spans="1:13" s="5" customFormat="1">
      <c r="A915" s="6"/>
      <c r="B915" s="33"/>
      <c r="C915" s="1"/>
      <c r="D915" s="1"/>
      <c r="E915" s="1"/>
      <c r="F915" s="20"/>
      <c r="G915" s="21"/>
      <c r="M915" s="1"/>
    </row>
    <row r="916" spans="1:13" s="5" customFormat="1">
      <c r="A916" s="6"/>
      <c r="B916" s="33"/>
      <c r="C916" s="1"/>
      <c r="D916" s="1"/>
      <c r="E916" s="1"/>
      <c r="F916" s="20"/>
      <c r="G916" s="21"/>
      <c r="M916" s="1"/>
    </row>
    <row r="917" spans="1:13" s="5" customFormat="1">
      <c r="A917" s="6"/>
      <c r="B917" s="33"/>
      <c r="C917" s="1"/>
      <c r="D917" s="1"/>
      <c r="E917" s="1"/>
      <c r="F917" s="20"/>
      <c r="G917" s="21"/>
      <c r="M917" s="1"/>
    </row>
    <row r="918" spans="1:13" s="5" customFormat="1">
      <c r="A918" s="6"/>
      <c r="B918" s="33"/>
      <c r="C918" s="1"/>
      <c r="D918" s="1"/>
      <c r="E918" s="1"/>
      <c r="F918" s="20"/>
      <c r="G918" s="21"/>
      <c r="M918" s="1"/>
    </row>
    <row r="919" spans="1:13" s="5" customFormat="1">
      <c r="A919" s="6"/>
      <c r="B919" s="33"/>
      <c r="C919" s="1"/>
      <c r="D919" s="1"/>
      <c r="E919" s="1"/>
      <c r="F919" s="20"/>
      <c r="G919" s="21"/>
      <c r="M919" s="1"/>
    </row>
    <row r="920" spans="1:13" s="5" customFormat="1">
      <c r="A920" s="6"/>
      <c r="B920" s="33"/>
      <c r="C920" s="1"/>
      <c r="D920" s="1"/>
      <c r="E920" s="1"/>
      <c r="F920" s="20"/>
      <c r="G920" s="21"/>
      <c r="M920" s="1"/>
    </row>
    <row r="921" spans="1:13" s="5" customFormat="1">
      <c r="A921" s="6"/>
      <c r="B921" s="33"/>
      <c r="C921" s="1"/>
      <c r="D921" s="1"/>
      <c r="E921" s="1"/>
      <c r="F921" s="20"/>
      <c r="G921" s="21"/>
      <c r="M921" s="1"/>
    </row>
    <row r="922" spans="1:13" s="5" customFormat="1">
      <c r="A922" s="6"/>
      <c r="B922" s="33"/>
      <c r="C922" s="1"/>
      <c r="D922" s="1"/>
      <c r="E922" s="1"/>
      <c r="F922" s="20"/>
      <c r="G922" s="21"/>
      <c r="M922" s="1"/>
    </row>
    <row r="923" spans="1:13" s="5" customFormat="1">
      <c r="A923" s="6"/>
      <c r="B923" s="33"/>
      <c r="C923" s="1"/>
      <c r="D923" s="1"/>
      <c r="E923" s="1"/>
      <c r="F923" s="20"/>
      <c r="G923" s="21"/>
      <c r="M923" s="1"/>
    </row>
    <row r="924" spans="1:13" s="5" customFormat="1">
      <c r="A924" s="6"/>
      <c r="B924" s="33"/>
      <c r="C924" s="1"/>
      <c r="D924" s="1"/>
      <c r="E924" s="1"/>
      <c r="F924" s="20"/>
      <c r="G924" s="21"/>
      <c r="M924" s="1"/>
    </row>
    <row r="925" spans="1:13" s="5" customFormat="1">
      <c r="A925" s="6"/>
      <c r="B925" s="33"/>
      <c r="C925" s="1"/>
      <c r="D925" s="1"/>
      <c r="E925" s="1"/>
      <c r="F925" s="20"/>
      <c r="G925" s="21"/>
      <c r="M925" s="1"/>
    </row>
    <row r="926" spans="1:13" s="5" customFormat="1">
      <c r="A926" s="6"/>
      <c r="B926" s="33"/>
      <c r="C926" s="1"/>
      <c r="D926" s="1"/>
      <c r="E926" s="1"/>
      <c r="F926" s="20"/>
      <c r="G926" s="21"/>
      <c r="M926" s="1"/>
    </row>
    <row r="927" spans="1:13" s="5" customFormat="1">
      <c r="A927" s="6"/>
      <c r="B927" s="33"/>
      <c r="C927" s="1"/>
      <c r="D927" s="1"/>
      <c r="E927" s="1"/>
      <c r="F927" s="20"/>
      <c r="G927" s="21"/>
      <c r="M927" s="1"/>
    </row>
    <row r="928" spans="1:13" s="5" customFormat="1">
      <c r="A928" s="6"/>
      <c r="B928" s="33"/>
      <c r="C928" s="1"/>
      <c r="D928" s="1"/>
      <c r="E928" s="1"/>
      <c r="F928" s="20"/>
      <c r="G928" s="21"/>
      <c r="M928" s="1"/>
    </row>
    <row r="929" spans="1:13" s="5" customFormat="1">
      <c r="A929" s="6"/>
      <c r="B929" s="33"/>
      <c r="C929" s="1"/>
      <c r="D929" s="1"/>
      <c r="E929" s="1"/>
      <c r="F929" s="20"/>
      <c r="G929" s="21"/>
      <c r="M929" s="1"/>
    </row>
    <row r="930" spans="1:13" s="5" customFormat="1">
      <c r="A930" s="6"/>
      <c r="B930" s="33"/>
      <c r="C930" s="1"/>
      <c r="D930" s="1"/>
      <c r="E930" s="1"/>
      <c r="F930" s="20"/>
      <c r="G930" s="21"/>
      <c r="M930" s="1"/>
    </row>
    <row r="931" spans="1:13" s="5" customFormat="1">
      <c r="A931" s="6"/>
      <c r="B931" s="33"/>
      <c r="C931" s="1"/>
      <c r="D931" s="1"/>
      <c r="E931" s="1"/>
      <c r="F931" s="20"/>
      <c r="G931" s="21"/>
      <c r="M931" s="1"/>
    </row>
    <row r="932" spans="1:13" s="5" customFormat="1">
      <c r="A932" s="6"/>
      <c r="B932" s="33"/>
      <c r="C932" s="1"/>
      <c r="D932" s="1"/>
      <c r="E932" s="1"/>
      <c r="F932" s="20"/>
      <c r="G932" s="21"/>
      <c r="M932" s="1"/>
    </row>
    <row r="933" spans="1:13" s="5" customFormat="1">
      <c r="A933" s="6"/>
      <c r="B933" s="33"/>
      <c r="C933" s="1"/>
      <c r="D933" s="1"/>
      <c r="E933" s="1"/>
      <c r="F933" s="20"/>
      <c r="G933" s="21"/>
      <c r="M933" s="1"/>
    </row>
    <row r="934" spans="1:13" s="5" customFormat="1">
      <c r="A934" s="6"/>
      <c r="B934" s="33"/>
      <c r="C934" s="1"/>
      <c r="D934" s="1"/>
      <c r="E934" s="1"/>
      <c r="F934" s="20"/>
      <c r="G934" s="21"/>
      <c r="M934" s="1"/>
    </row>
    <row r="935" spans="1:13" s="5" customFormat="1">
      <c r="A935" s="6"/>
      <c r="B935" s="33"/>
      <c r="C935" s="1"/>
      <c r="D935" s="1"/>
      <c r="E935" s="1"/>
      <c r="F935" s="20"/>
      <c r="G935" s="21"/>
      <c r="M935" s="1"/>
    </row>
    <row r="936" spans="1:13" s="5" customFormat="1">
      <c r="A936" s="6"/>
      <c r="B936" s="33"/>
      <c r="C936" s="1"/>
      <c r="D936" s="1"/>
      <c r="E936" s="1"/>
      <c r="F936" s="20"/>
      <c r="G936" s="21"/>
      <c r="M936" s="1"/>
    </row>
    <row r="937" spans="1:13" s="5" customFormat="1">
      <c r="A937" s="6"/>
      <c r="B937" s="33"/>
      <c r="C937" s="1"/>
      <c r="D937" s="1"/>
      <c r="E937" s="1"/>
      <c r="F937" s="20"/>
      <c r="G937" s="21"/>
      <c r="M937" s="1"/>
    </row>
    <row r="938" spans="1:13" s="5" customFormat="1">
      <c r="A938" s="6"/>
      <c r="B938" s="33"/>
      <c r="C938" s="1"/>
      <c r="D938" s="1"/>
      <c r="E938" s="1"/>
      <c r="F938" s="20"/>
      <c r="G938" s="21"/>
      <c r="M938" s="1"/>
    </row>
    <row r="939" spans="1:13" s="5" customFormat="1">
      <c r="A939" s="6"/>
      <c r="B939" s="33"/>
      <c r="C939" s="1"/>
      <c r="D939" s="1"/>
      <c r="E939" s="1"/>
      <c r="F939" s="20"/>
      <c r="G939" s="21"/>
      <c r="M939" s="1"/>
    </row>
    <row r="940" spans="1:13" s="5" customFormat="1">
      <c r="A940" s="6"/>
      <c r="B940" s="33"/>
      <c r="C940" s="1"/>
      <c r="D940" s="1"/>
      <c r="E940" s="1"/>
      <c r="F940" s="20"/>
      <c r="G940" s="21"/>
      <c r="M940" s="1"/>
    </row>
    <row r="941" spans="1:13" s="5" customFormat="1">
      <c r="A941" s="6"/>
      <c r="B941" s="33"/>
      <c r="C941" s="1"/>
      <c r="D941" s="1"/>
      <c r="E941" s="1"/>
      <c r="F941" s="20"/>
      <c r="G941" s="21"/>
      <c r="M941" s="1"/>
    </row>
    <row r="942" spans="1:13" s="5" customFormat="1">
      <c r="A942" s="6"/>
      <c r="B942" s="33"/>
      <c r="C942" s="1"/>
      <c r="D942" s="1"/>
      <c r="E942" s="1"/>
      <c r="F942" s="20"/>
      <c r="G942" s="21"/>
      <c r="M942" s="1"/>
    </row>
    <row r="943" spans="1:13" s="5" customFormat="1">
      <c r="A943" s="6"/>
      <c r="B943" s="33"/>
      <c r="C943" s="1"/>
      <c r="D943" s="1"/>
      <c r="E943" s="1"/>
      <c r="F943" s="20"/>
      <c r="G943" s="21"/>
      <c r="M943" s="1"/>
    </row>
    <row r="944" spans="1:13" s="5" customFormat="1">
      <c r="A944" s="6"/>
      <c r="B944" s="33"/>
      <c r="C944" s="1"/>
      <c r="D944" s="1"/>
      <c r="E944" s="1"/>
      <c r="F944" s="20"/>
      <c r="G944" s="21"/>
      <c r="M944" s="1"/>
    </row>
    <row r="945" spans="1:13" s="5" customFormat="1">
      <c r="A945" s="6"/>
      <c r="B945" s="33"/>
      <c r="C945" s="1"/>
      <c r="D945" s="1"/>
      <c r="E945" s="1"/>
      <c r="F945" s="20"/>
      <c r="G945" s="21"/>
      <c r="M945" s="1"/>
    </row>
    <row r="946" spans="1:13" s="5" customFormat="1">
      <c r="A946" s="6"/>
      <c r="B946" s="33"/>
      <c r="C946" s="1"/>
      <c r="D946" s="1"/>
      <c r="E946" s="1"/>
      <c r="F946" s="20"/>
      <c r="G946" s="21"/>
      <c r="M946" s="1"/>
    </row>
    <row r="947" spans="1:13" s="5" customFormat="1">
      <c r="A947" s="6"/>
      <c r="B947" s="33"/>
      <c r="C947" s="1"/>
      <c r="D947" s="1"/>
      <c r="E947" s="1"/>
      <c r="F947" s="20"/>
      <c r="G947" s="21"/>
      <c r="M947" s="1"/>
    </row>
    <row r="948" spans="1:13" s="5" customFormat="1">
      <c r="A948" s="6"/>
      <c r="B948" s="33"/>
      <c r="C948" s="1"/>
      <c r="D948" s="1"/>
      <c r="E948" s="1"/>
      <c r="F948" s="20"/>
      <c r="G948" s="21"/>
      <c r="M948" s="1"/>
    </row>
    <row r="949" spans="1:13" s="5" customFormat="1">
      <c r="A949" s="6"/>
      <c r="B949" s="33"/>
      <c r="C949" s="1"/>
      <c r="D949" s="1"/>
      <c r="E949" s="1"/>
      <c r="F949" s="20"/>
      <c r="G949" s="21"/>
      <c r="M949" s="1"/>
    </row>
    <row r="950" spans="1:13" s="5" customFormat="1">
      <c r="A950" s="6"/>
      <c r="B950" s="33"/>
      <c r="C950" s="1"/>
      <c r="D950" s="1"/>
      <c r="E950" s="1"/>
      <c r="F950" s="20"/>
      <c r="G950" s="21"/>
      <c r="M950" s="1"/>
    </row>
    <row r="951" spans="1:13" s="5" customFormat="1">
      <c r="A951" s="6"/>
      <c r="B951" s="33"/>
      <c r="C951" s="1"/>
      <c r="D951" s="1"/>
      <c r="E951" s="1"/>
      <c r="F951" s="20"/>
      <c r="G951" s="21"/>
      <c r="M951" s="1"/>
    </row>
    <row r="952" spans="1:13" s="5" customFormat="1">
      <c r="A952" s="6"/>
      <c r="B952" s="33"/>
      <c r="C952" s="1"/>
      <c r="D952" s="1"/>
      <c r="E952" s="1"/>
      <c r="F952" s="20"/>
      <c r="G952" s="21"/>
      <c r="M952" s="1"/>
    </row>
    <row r="953" spans="1:13" s="5" customFormat="1">
      <c r="A953" s="6"/>
      <c r="B953" s="33"/>
      <c r="C953" s="1"/>
      <c r="D953" s="1"/>
      <c r="E953" s="1"/>
      <c r="F953" s="20"/>
      <c r="G953" s="21"/>
      <c r="M953" s="1"/>
    </row>
    <row r="954" spans="1:13" s="5" customFormat="1">
      <c r="A954" s="6"/>
      <c r="B954" s="33"/>
      <c r="C954" s="1"/>
      <c r="D954" s="1"/>
      <c r="E954" s="1"/>
      <c r="F954" s="20"/>
      <c r="G954" s="21"/>
      <c r="M954" s="1"/>
    </row>
    <row r="955" spans="1:13" s="5" customFormat="1">
      <c r="A955" s="6"/>
      <c r="B955" s="33"/>
      <c r="C955" s="1"/>
      <c r="D955" s="1"/>
      <c r="E955" s="1"/>
      <c r="F955" s="20"/>
      <c r="G955" s="21"/>
      <c r="M955" s="1"/>
    </row>
    <row r="956" spans="1:13" s="5" customFormat="1">
      <c r="A956" s="6"/>
      <c r="B956" s="33"/>
      <c r="C956" s="1"/>
      <c r="D956" s="1"/>
      <c r="E956" s="1"/>
      <c r="F956" s="20"/>
      <c r="G956" s="21"/>
      <c r="M956" s="1"/>
    </row>
    <row r="957" spans="1:13" s="5" customFormat="1">
      <c r="A957" s="6"/>
      <c r="B957" s="33"/>
      <c r="C957" s="1"/>
      <c r="D957" s="1"/>
      <c r="E957" s="1"/>
      <c r="F957" s="20"/>
      <c r="G957" s="21"/>
      <c r="M957" s="1"/>
    </row>
    <row r="958" spans="1:13" s="5" customFormat="1">
      <c r="A958" s="6"/>
      <c r="B958" s="33"/>
      <c r="C958" s="1"/>
      <c r="D958" s="1"/>
      <c r="E958" s="1"/>
      <c r="F958" s="20"/>
      <c r="G958" s="21"/>
      <c r="M958" s="1"/>
    </row>
    <row r="959" spans="1:13" s="5" customFormat="1">
      <c r="A959" s="6"/>
      <c r="B959" s="33"/>
      <c r="C959" s="1"/>
      <c r="D959" s="1"/>
      <c r="E959" s="1"/>
      <c r="F959" s="20"/>
      <c r="G959" s="21"/>
      <c r="M959" s="1"/>
    </row>
    <row r="960" spans="1:13" s="5" customFormat="1">
      <c r="A960" s="6"/>
      <c r="B960" s="33"/>
      <c r="C960" s="1"/>
      <c r="D960" s="1"/>
      <c r="E960" s="1"/>
      <c r="F960" s="20"/>
      <c r="G960" s="21"/>
      <c r="M960" s="1"/>
    </row>
    <row r="961" spans="1:13" s="5" customFormat="1">
      <c r="A961" s="6"/>
      <c r="B961" s="33"/>
      <c r="C961" s="1"/>
      <c r="D961" s="1"/>
      <c r="E961" s="1"/>
      <c r="F961" s="20"/>
      <c r="G961" s="21"/>
      <c r="M961" s="1"/>
    </row>
    <row r="962" spans="1:13" s="5" customFormat="1">
      <c r="A962" s="6"/>
      <c r="B962" s="33"/>
      <c r="C962" s="1"/>
      <c r="D962" s="1"/>
      <c r="E962" s="1"/>
      <c r="F962" s="20"/>
      <c r="G962" s="21"/>
      <c r="M962" s="1"/>
    </row>
    <row r="963" spans="1:13" s="5" customFormat="1">
      <c r="A963" s="6"/>
      <c r="B963" s="33"/>
      <c r="C963" s="1"/>
      <c r="D963" s="1"/>
      <c r="E963" s="1"/>
      <c r="F963" s="20"/>
      <c r="G963" s="21"/>
      <c r="M963" s="1"/>
    </row>
    <row r="964" spans="1:13" s="5" customFormat="1">
      <c r="A964" s="6"/>
      <c r="B964" s="33"/>
      <c r="C964" s="1"/>
      <c r="D964" s="1"/>
      <c r="E964" s="1"/>
      <c r="F964" s="20"/>
      <c r="G964" s="21"/>
      <c r="M964" s="1"/>
    </row>
    <row r="965" spans="1:13" s="5" customFormat="1">
      <c r="A965" s="6"/>
      <c r="B965" s="33"/>
      <c r="C965" s="1"/>
      <c r="D965" s="1"/>
      <c r="E965" s="1"/>
      <c r="F965" s="20"/>
      <c r="G965" s="21"/>
      <c r="M965" s="1"/>
    </row>
    <row r="966" spans="1:13" s="5" customFormat="1">
      <c r="A966" s="6"/>
      <c r="B966" s="33"/>
      <c r="C966" s="1"/>
      <c r="D966" s="1"/>
      <c r="E966" s="1"/>
      <c r="F966" s="20"/>
      <c r="G966" s="21"/>
      <c r="M966" s="1"/>
    </row>
    <row r="967" spans="1:13" s="5" customFormat="1">
      <c r="A967" s="6"/>
      <c r="B967" s="33"/>
      <c r="C967" s="1"/>
      <c r="D967" s="1"/>
      <c r="E967" s="1"/>
      <c r="F967" s="20"/>
      <c r="G967" s="21"/>
      <c r="M967" s="1"/>
    </row>
    <row r="968" spans="1:13" s="5" customFormat="1">
      <c r="A968" s="6"/>
      <c r="B968" s="33"/>
      <c r="C968" s="1"/>
      <c r="D968" s="1"/>
      <c r="E968" s="1"/>
      <c r="F968" s="20"/>
      <c r="G968" s="21"/>
      <c r="M968" s="1"/>
    </row>
    <row r="969" spans="1:13" s="5" customFormat="1">
      <c r="A969" s="6"/>
      <c r="B969" s="33"/>
      <c r="C969" s="1"/>
      <c r="D969" s="1"/>
      <c r="E969" s="1"/>
      <c r="F969" s="20"/>
      <c r="G969" s="21"/>
      <c r="M969" s="1"/>
    </row>
    <row r="970" spans="1:13" s="5" customFormat="1">
      <c r="A970" s="6"/>
      <c r="B970" s="33"/>
      <c r="C970" s="1"/>
      <c r="D970" s="1"/>
      <c r="E970" s="1"/>
      <c r="F970" s="20"/>
      <c r="G970" s="21"/>
      <c r="M970" s="1"/>
    </row>
    <row r="971" spans="1:13" s="5" customFormat="1">
      <c r="A971" s="6"/>
      <c r="B971" s="33"/>
      <c r="C971" s="1"/>
      <c r="D971" s="1"/>
      <c r="E971" s="1"/>
      <c r="F971" s="20"/>
      <c r="G971" s="21"/>
      <c r="M971" s="1"/>
    </row>
    <row r="972" spans="1:13" s="5" customFormat="1">
      <c r="A972" s="6"/>
      <c r="B972" s="33"/>
      <c r="C972" s="1"/>
      <c r="D972" s="1"/>
      <c r="E972" s="1"/>
      <c r="F972" s="20"/>
      <c r="G972" s="21"/>
      <c r="M972" s="1"/>
    </row>
    <row r="973" spans="1:13" s="5" customFormat="1">
      <c r="A973" s="6"/>
      <c r="B973" s="33"/>
      <c r="C973" s="1"/>
      <c r="D973" s="1"/>
      <c r="E973" s="1"/>
      <c r="F973" s="20"/>
      <c r="G973" s="21"/>
      <c r="M973" s="1"/>
    </row>
    <row r="974" spans="1:13" s="5" customFormat="1">
      <c r="A974" s="6"/>
      <c r="B974" s="33"/>
      <c r="C974" s="1"/>
      <c r="D974" s="1"/>
      <c r="E974" s="1"/>
      <c r="F974" s="20"/>
      <c r="G974" s="21"/>
      <c r="M974" s="1"/>
    </row>
    <row r="975" spans="1:13" s="5" customFormat="1">
      <c r="A975" s="6"/>
      <c r="B975" s="33"/>
      <c r="C975" s="1"/>
      <c r="D975" s="1"/>
      <c r="E975" s="1"/>
      <c r="F975" s="20"/>
      <c r="G975" s="21"/>
      <c r="M975" s="1"/>
    </row>
    <row r="976" spans="1:13" s="5" customFormat="1">
      <c r="A976" s="6"/>
      <c r="B976" s="33"/>
      <c r="C976" s="1"/>
      <c r="D976" s="1"/>
      <c r="E976" s="1"/>
      <c r="F976" s="20"/>
      <c r="G976" s="21"/>
      <c r="M976" s="1"/>
    </row>
    <row r="977" spans="1:13" s="5" customFormat="1">
      <c r="A977" s="6"/>
      <c r="B977" s="33"/>
      <c r="C977" s="1"/>
      <c r="D977" s="1"/>
      <c r="E977" s="1"/>
      <c r="F977" s="20"/>
      <c r="G977" s="21"/>
      <c r="M977" s="1"/>
    </row>
    <row r="978" spans="1:13" s="5" customFormat="1">
      <c r="A978" s="6"/>
      <c r="B978" s="33"/>
      <c r="C978" s="1"/>
      <c r="D978" s="1"/>
      <c r="E978" s="1"/>
      <c r="F978" s="20"/>
      <c r="G978" s="21"/>
      <c r="M978" s="1"/>
    </row>
    <row r="979" spans="1:13" s="5" customFormat="1">
      <c r="A979" s="6"/>
      <c r="B979" s="33"/>
      <c r="C979" s="1"/>
      <c r="D979" s="1"/>
      <c r="E979" s="1"/>
      <c r="F979" s="20"/>
      <c r="G979" s="21"/>
      <c r="M979" s="1"/>
    </row>
    <row r="980" spans="1:13" s="5" customFormat="1">
      <c r="A980" s="6"/>
      <c r="B980" s="33"/>
      <c r="C980" s="1"/>
      <c r="D980" s="1"/>
      <c r="E980" s="1"/>
      <c r="F980" s="20"/>
      <c r="G980" s="21"/>
      <c r="M980" s="1"/>
    </row>
    <row r="981" spans="1:13" s="5" customFormat="1">
      <c r="A981" s="6"/>
      <c r="B981" s="33"/>
      <c r="C981" s="1"/>
      <c r="D981" s="1"/>
      <c r="E981" s="1"/>
      <c r="F981" s="20"/>
      <c r="G981" s="21"/>
      <c r="M981" s="1"/>
    </row>
    <row r="982" spans="1:13" s="5" customFormat="1">
      <c r="A982" s="6"/>
      <c r="B982" s="33"/>
      <c r="C982" s="1"/>
      <c r="D982" s="1"/>
      <c r="E982" s="1"/>
      <c r="F982" s="20"/>
      <c r="G982" s="21"/>
      <c r="M982" s="1"/>
    </row>
    <row r="983" spans="1:13" s="5" customFormat="1">
      <c r="A983" s="6"/>
      <c r="B983" s="33"/>
      <c r="C983" s="1"/>
      <c r="D983" s="1"/>
      <c r="E983" s="1"/>
      <c r="F983" s="20"/>
      <c r="G983" s="21"/>
      <c r="M983" s="1"/>
    </row>
    <row r="984" spans="1:13" s="5" customFormat="1">
      <c r="A984" s="6"/>
      <c r="B984" s="33"/>
      <c r="C984" s="1"/>
      <c r="D984" s="1"/>
      <c r="E984" s="1"/>
      <c r="F984" s="20"/>
      <c r="G984" s="21"/>
      <c r="M984" s="1"/>
    </row>
    <row r="985" spans="1:13" s="5" customFormat="1">
      <c r="A985" s="6"/>
      <c r="B985" s="33"/>
      <c r="C985" s="1"/>
      <c r="D985" s="1"/>
      <c r="E985" s="1"/>
      <c r="F985" s="20"/>
      <c r="G985" s="21"/>
      <c r="M985" s="1"/>
    </row>
    <row r="986" spans="1:13" s="5" customFormat="1">
      <c r="A986" s="6"/>
      <c r="B986" s="33"/>
      <c r="C986" s="1"/>
      <c r="D986" s="1"/>
      <c r="E986" s="1"/>
      <c r="F986" s="20"/>
      <c r="G986" s="21"/>
      <c r="M986" s="1"/>
    </row>
    <row r="987" spans="1:13" s="5" customFormat="1">
      <c r="A987" s="6"/>
      <c r="B987" s="33"/>
      <c r="C987" s="1"/>
      <c r="D987" s="1"/>
      <c r="E987" s="1"/>
      <c r="F987" s="20"/>
      <c r="G987" s="21"/>
      <c r="M987" s="1"/>
    </row>
    <row r="988" spans="1:13" s="5" customFormat="1">
      <c r="A988" s="6"/>
      <c r="B988" s="33"/>
      <c r="C988" s="1"/>
      <c r="D988" s="1"/>
      <c r="E988" s="1"/>
      <c r="F988" s="20"/>
      <c r="G988" s="21"/>
      <c r="M988" s="1"/>
    </row>
    <row r="989" spans="1:13" s="5" customFormat="1">
      <c r="A989" s="6"/>
      <c r="B989" s="33"/>
      <c r="C989" s="1"/>
      <c r="D989" s="1"/>
      <c r="E989" s="1"/>
      <c r="F989" s="20"/>
      <c r="G989" s="21"/>
      <c r="M989" s="1"/>
    </row>
    <row r="990" spans="1:13" s="5" customFormat="1">
      <c r="A990" s="6"/>
      <c r="B990" s="33"/>
      <c r="C990" s="1"/>
      <c r="D990" s="1"/>
      <c r="E990" s="1"/>
      <c r="F990" s="20"/>
      <c r="G990" s="21"/>
      <c r="M990" s="1"/>
    </row>
    <row r="991" spans="1:13" s="5" customFormat="1">
      <c r="A991" s="6"/>
      <c r="B991" s="33"/>
      <c r="C991" s="1"/>
      <c r="D991" s="1"/>
      <c r="E991" s="1"/>
      <c r="F991" s="20"/>
      <c r="G991" s="21"/>
      <c r="M991" s="1"/>
    </row>
    <row r="992" spans="1:13" s="5" customFormat="1">
      <c r="A992" s="6"/>
      <c r="B992" s="33"/>
      <c r="C992" s="1"/>
      <c r="D992" s="1"/>
      <c r="E992" s="1"/>
      <c r="F992" s="20"/>
      <c r="G992" s="21"/>
      <c r="M992" s="1"/>
    </row>
    <row r="993" spans="1:13" s="5" customFormat="1">
      <c r="A993" s="6"/>
      <c r="B993" s="33"/>
      <c r="C993" s="1"/>
      <c r="D993" s="1"/>
      <c r="E993" s="1"/>
      <c r="F993" s="20"/>
      <c r="G993" s="21"/>
      <c r="M993" s="1"/>
    </row>
    <row r="994" spans="1:13" s="5" customFormat="1">
      <c r="A994" s="6"/>
      <c r="B994" s="33"/>
      <c r="C994" s="1"/>
      <c r="D994" s="1"/>
      <c r="E994" s="1"/>
      <c r="F994" s="20"/>
      <c r="G994" s="21"/>
      <c r="M994" s="1"/>
    </row>
    <row r="995" spans="1:13" s="5" customFormat="1">
      <c r="A995" s="6"/>
      <c r="B995" s="33"/>
      <c r="C995" s="1"/>
      <c r="D995" s="1"/>
      <c r="E995" s="1"/>
      <c r="F995" s="20"/>
      <c r="G995" s="21"/>
      <c r="M995" s="1"/>
    </row>
    <row r="996" spans="1:13" s="5" customFormat="1">
      <c r="A996" s="6"/>
      <c r="B996" s="33"/>
      <c r="C996" s="1"/>
      <c r="D996" s="1"/>
      <c r="E996" s="1"/>
      <c r="F996" s="20"/>
      <c r="G996" s="21"/>
      <c r="M996" s="1"/>
    </row>
    <row r="997" spans="1:13" s="5" customFormat="1">
      <c r="A997" s="6"/>
      <c r="B997" s="33"/>
      <c r="C997" s="1"/>
      <c r="D997" s="1"/>
      <c r="E997" s="1"/>
      <c r="F997" s="20"/>
      <c r="G997" s="21"/>
      <c r="M997" s="1"/>
    </row>
    <row r="998" spans="1:13" s="5" customFormat="1">
      <c r="A998" s="6"/>
      <c r="B998" s="33"/>
      <c r="C998" s="1"/>
      <c r="D998" s="1"/>
      <c r="E998" s="1"/>
      <c r="F998" s="20"/>
      <c r="G998" s="21"/>
      <c r="M998" s="1"/>
    </row>
    <row r="999" spans="1:13" s="5" customFormat="1">
      <c r="A999" s="6"/>
      <c r="B999" s="33"/>
      <c r="C999" s="1"/>
      <c r="D999" s="1"/>
      <c r="E999" s="1"/>
      <c r="F999" s="20"/>
      <c r="G999" s="21"/>
      <c r="M999" s="1"/>
    </row>
    <row r="1000" spans="1:13" s="5" customFormat="1">
      <c r="A1000" s="6"/>
      <c r="B1000" s="33"/>
      <c r="C1000" s="1"/>
      <c r="D1000" s="1"/>
      <c r="E1000" s="1"/>
      <c r="F1000" s="20"/>
      <c r="G1000" s="21"/>
      <c r="M1000" s="1"/>
    </row>
    <row r="1001" spans="1:13" s="5" customFormat="1">
      <c r="A1001" s="6"/>
      <c r="B1001" s="33"/>
      <c r="C1001" s="1"/>
      <c r="D1001" s="1"/>
      <c r="E1001" s="1"/>
      <c r="F1001" s="20"/>
      <c r="G1001" s="21"/>
      <c r="M1001" s="1"/>
    </row>
    <row r="1002" spans="1:13" s="5" customFormat="1">
      <c r="A1002" s="6"/>
      <c r="B1002" s="33"/>
      <c r="C1002" s="1"/>
      <c r="D1002" s="1"/>
      <c r="E1002" s="1"/>
      <c r="F1002" s="20"/>
      <c r="G1002" s="21"/>
      <c r="M1002" s="1"/>
    </row>
    <row r="1003" spans="1:13" s="5" customFormat="1">
      <c r="A1003" s="6"/>
      <c r="B1003" s="33"/>
      <c r="C1003" s="1"/>
      <c r="D1003" s="1"/>
      <c r="E1003" s="1"/>
      <c r="F1003" s="20"/>
      <c r="G1003" s="21"/>
      <c r="M1003" s="1"/>
    </row>
    <row r="1004" spans="1:13" s="5" customFormat="1">
      <c r="A1004" s="6"/>
      <c r="B1004" s="33"/>
      <c r="C1004" s="1"/>
      <c r="D1004" s="1"/>
      <c r="E1004" s="1"/>
      <c r="F1004" s="20"/>
      <c r="G1004" s="21"/>
      <c r="M1004" s="1"/>
    </row>
    <row r="1005" spans="1:13" s="5" customFormat="1">
      <c r="A1005" s="6"/>
      <c r="B1005" s="33"/>
      <c r="C1005" s="1"/>
      <c r="D1005" s="1"/>
      <c r="E1005" s="1"/>
      <c r="F1005" s="20"/>
      <c r="G1005" s="21"/>
      <c r="M1005" s="1"/>
    </row>
    <row r="1006" spans="1:13" s="5" customFormat="1">
      <c r="A1006" s="6"/>
      <c r="B1006" s="33"/>
      <c r="C1006" s="1"/>
      <c r="D1006" s="1"/>
      <c r="E1006" s="1"/>
      <c r="F1006" s="20"/>
      <c r="G1006" s="21"/>
      <c r="M1006" s="1"/>
    </row>
    <row r="1007" spans="1:13" s="5" customFormat="1">
      <c r="A1007" s="6"/>
      <c r="B1007" s="33"/>
      <c r="C1007" s="1"/>
      <c r="D1007" s="1"/>
      <c r="E1007" s="1"/>
      <c r="F1007" s="20"/>
      <c r="G1007" s="21"/>
      <c r="M1007" s="1"/>
    </row>
    <row r="1008" spans="1:13" s="5" customFormat="1">
      <c r="A1008" s="6"/>
      <c r="B1008" s="33"/>
      <c r="C1008" s="1"/>
      <c r="D1008" s="1"/>
      <c r="E1008" s="1"/>
      <c r="F1008" s="20"/>
      <c r="G1008" s="21"/>
      <c r="M1008" s="1"/>
    </row>
    <row r="1009" spans="1:13" s="5" customFormat="1">
      <c r="A1009" s="6"/>
      <c r="B1009" s="33"/>
      <c r="C1009" s="1"/>
      <c r="D1009" s="1"/>
      <c r="E1009" s="1"/>
      <c r="F1009" s="20"/>
      <c r="G1009" s="21"/>
      <c r="M1009" s="1"/>
    </row>
    <row r="1010" spans="1:13" s="5" customFormat="1">
      <c r="A1010" s="6"/>
      <c r="B1010" s="33"/>
      <c r="C1010" s="1"/>
      <c r="D1010" s="1"/>
      <c r="E1010" s="1"/>
      <c r="F1010" s="20"/>
      <c r="G1010" s="21"/>
      <c r="M1010" s="1"/>
    </row>
    <row r="1011" spans="1:13" s="5" customFormat="1">
      <c r="A1011" s="6"/>
      <c r="B1011" s="33"/>
      <c r="C1011" s="1"/>
      <c r="D1011" s="1"/>
      <c r="E1011" s="1"/>
      <c r="F1011" s="20"/>
      <c r="G1011" s="21"/>
      <c r="M1011" s="1"/>
    </row>
    <row r="1012" spans="1:13" s="5" customFormat="1">
      <c r="A1012" s="6"/>
      <c r="B1012" s="33"/>
      <c r="C1012" s="1"/>
      <c r="D1012" s="1"/>
      <c r="E1012" s="1"/>
      <c r="F1012" s="20"/>
      <c r="G1012" s="21"/>
      <c r="M1012" s="1"/>
    </row>
    <row r="1013" spans="1:13" s="5" customFormat="1">
      <c r="A1013" s="6"/>
      <c r="B1013" s="33"/>
      <c r="C1013" s="1"/>
      <c r="D1013" s="1"/>
      <c r="E1013" s="1"/>
      <c r="F1013" s="20"/>
      <c r="G1013" s="21"/>
      <c r="M1013" s="1"/>
    </row>
    <row r="1014" spans="1:13" s="5" customFormat="1">
      <c r="A1014" s="6"/>
      <c r="B1014" s="33"/>
      <c r="C1014" s="1"/>
      <c r="D1014" s="1"/>
      <c r="E1014" s="1"/>
      <c r="F1014" s="20"/>
      <c r="G1014" s="21"/>
      <c r="M1014" s="1"/>
    </row>
    <row r="1015" spans="1:13" s="5" customFormat="1">
      <c r="A1015" s="6"/>
      <c r="B1015" s="33"/>
      <c r="C1015" s="1"/>
      <c r="D1015" s="1"/>
      <c r="E1015" s="1"/>
      <c r="F1015" s="20"/>
      <c r="G1015" s="21"/>
      <c r="M1015" s="1"/>
    </row>
    <row r="1016" spans="1:13" s="5" customFormat="1">
      <c r="A1016" s="6"/>
      <c r="B1016" s="33"/>
      <c r="C1016" s="1"/>
      <c r="D1016" s="1"/>
      <c r="E1016" s="1"/>
      <c r="F1016" s="20"/>
      <c r="G1016" s="21"/>
      <c r="M1016" s="1"/>
    </row>
    <row r="1017" spans="1:13" s="5" customFormat="1">
      <c r="A1017" s="6"/>
      <c r="B1017" s="33"/>
      <c r="C1017" s="1"/>
      <c r="D1017" s="1"/>
      <c r="E1017" s="1"/>
      <c r="F1017" s="20"/>
      <c r="G1017" s="21"/>
      <c r="M1017" s="1"/>
    </row>
    <row r="1018" spans="1:13" s="5" customFormat="1">
      <c r="A1018" s="6"/>
      <c r="B1018" s="33"/>
      <c r="C1018" s="1"/>
      <c r="D1018" s="1"/>
      <c r="E1018" s="1"/>
      <c r="F1018" s="20"/>
      <c r="G1018" s="21"/>
      <c r="M1018" s="1"/>
    </row>
    <row r="1019" spans="1:13" s="5" customFormat="1">
      <c r="A1019" s="6"/>
      <c r="B1019" s="33"/>
      <c r="C1019" s="1"/>
      <c r="D1019" s="1"/>
      <c r="E1019" s="1"/>
      <c r="F1019" s="20"/>
      <c r="G1019" s="21"/>
      <c r="M1019" s="1"/>
    </row>
    <row r="1020" spans="1:13" s="5" customFormat="1">
      <c r="A1020" s="6"/>
      <c r="B1020" s="33"/>
      <c r="C1020" s="1"/>
      <c r="D1020" s="1"/>
      <c r="E1020" s="1"/>
      <c r="F1020" s="20"/>
      <c r="G1020" s="21"/>
      <c r="M1020" s="1"/>
    </row>
    <row r="1021" spans="1:13" s="5" customFormat="1">
      <c r="A1021" s="6"/>
      <c r="B1021" s="33"/>
      <c r="C1021" s="1"/>
      <c r="D1021" s="1"/>
      <c r="E1021" s="1"/>
      <c r="F1021" s="20"/>
      <c r="G1021" s="21"/>
      <c r="M1021" s="1"/>
    </row>
    <row r="1022" spans="1:13" s="5" customFormat="1">
      <c r="A1022" s="6"/>
      <c r="B1022" s="33"/>
      <c r="C1022" s="1"/>
      <c r="D1022" s="1"/>
      <c r="E1022" s="1"/>
      <c r="F1022" s="20"/>
      <c r="G1022" s="21"/>
      <c r="M1022" s="1"/>
    </row>
    <row r="1023" spans="1:13" s="5" customFormat="1">
      <c r="A1023" s="6"/>
      <c r="B1023" s="33"/>
      <c r="C1023" s="1"/>
      <c r="D1023" s="1"/>
      <c r="E1023" s="1"/>
      <c r="F1023" s="20"/>
      <c r="G1023" s="21"/>
      <c r="M1023" s="1"/>
    </row>
    <row r="1024" spans="1:13" s="5" customFormat="1">
      <c r="A1024" s="6"/>
      <c r="B1024" s="33"/>
      <c r="C1024" s="1"/>
      <c r="D1024" s="1"/>
      <c r="E1024" s="1"/>
      <c r="F1024" s="20"/>
      <c r="G1024" s="21"/>
      <c r="M1024" s="1"/>
    </row>
    <row r="1025" spans="1:13" s="5" customFormat="1">
      <c r="A1025" s="6"/>
      <c r="B1025" s="33"/>
      <c r="C1025" s="1"/>
      <c r="D1025" s="1"/>
      <c r="E1025" s="1"/>
      <c r="F1025" s="20"/>
      <c r="G1025" s="21"/>
      <c r="M1025" s="1"/>
    </row>
    <row r="1026" spans="1:13" s="5" customFormat="1">
      <c r="A1026" s="6"/>
      <c r="B1026" s="33"/>
      <c r="C1026" s="1"/>
      <c r="D1026" s="1"/>
      <c r="E1026" s="1"/>
      <c r="F1026" s="20"/>
      <c r="G1026" s="21"/>
      <c r="M1026" s="1"/>
    </row>
    <row r="1027" spans="1:13" s="5" customFormat="1">
      <c r="A1027" s="6"/>
      <c r="B1027" s="33"/>
      <c r="C1027" s="1"/>
      <c r="D1027" s="1"/>
      <c r="E1027" s="1"/>
      <c r="F1027" s="20"/>
      <c r="G1027" s="21"/>
      <c r="M1027" s="1"/>
    </row>
    <row r="1028" spans="1:13" s="5" customFormat="1">
      <c r="A1028" s="6"/>
      <c r="B1028" s="33"/>
      <c r="C1028" s="1"/>
      <c r="D1028" s="1"/>
      <c r="E1028" s="1"/>
      <c r="F1028" s="20"/>
      <c r="G1028" s="21"/>
      <c r="M1028" s="1"/>
    </row>
    <row r="1029" spans="1:13" s="5" customFormat="1">
      <c r="A1029" s="6"/>
      <c r="B1029" s="33"/>
      <c r="C1029" s="1"/>
      <c r="D1029" s="1"/>
      <c r="E1029" s="1"/>
      <c r="F1029" s="20"/>
      <c r="G1029" s="21"/>
      <c r="M1029" s="1"/>
    </row>
    <row r="1030" spans="1:13" s="5" customFormat="1">
      <c r="A1030" s="6"/>
      <c r="B1030" s="33"/>
      <c r="C1030" s="1"/>
      <c r="D1030" s="1"/>
      <c r="E1030" s="1"/>
      <c r="F1030" s="20"/>
      <c r="G1030" s="21"/>
      <c r="M1030" s="1"/>
    </row>
    <row r="1031" spans="1:13" s="5" customFormat="1">
      <c r="A1031" s="6"/>
      <c r="B1031" s="33"/>
      <c r="C1031" s="1"/>
      <c r="D1031" s="1"/>
      <c r="E1031" s="1"/>
      <c r="F1031" s="20"/>
      <c r="G1031" s="21"/>
      <c r="M1031" s="1"/>
    </row>
    <row r="1032" spans="1:13" s="5" customFormat="1">
      <c r="A1032" s="6"/>
      <c r="B1032" s="33"/>
      <c r="C1032" s="1"/>
      <c r="D1032" s="1"/>
      <c r="E1032" s="1"/>
      <c r="F1032" s="20"/>
      <c r="G1032" s="21"/>
      <c r="M1032" s="1"/>
    </row>
    <row r="1033" spans="1:13" s="5" customFormat="1">
      <c r="A1033" s="6"/>
      <c r="B1033" s="33"/>
      <c r="C1033" s="1"/>
      <c r="D1033" s="1"/>
      <c r="E1033" s="1"/>
      <c r="F1033" s="20"/>
      <c r="G1033" s="21"/>
      <c r="M1033" s="1"/>
    </row>
    <row r="1034" spans="1:13" s="5" customFormat="1">
      <c r="A1034" s="6"/>
      <c r="B1034" s="33"/>
      <c r="C1034" s="1"/>
      <c r="D1034" s="1"/>
      <c r="E1034" s="1"/>
      <c r="F1034" s="20"/>
      <c r="G1034" s="21"/>
      <c r="M1034" s="1"/>
    </row>
    <row r="1035" spans="1:13" s="5" customFormat="1">
      <c r="A1035" s="6"/>
      <c r="B1035" s="33"/>
      <c r="C1035" s="1"/>
      <c r="D1035" s="1"/>
      <c r="E1035" s="1"/>
      <c r="F1035" s="20"/>
      <c r="G1035" s="21"/>
      <c r="M1035" s="1"/>
    </row>
    <row r="1036" spans="1:13" s="5" customFormat="1">
      <c r="A1036" s="6"/>
      <c r="B1036" s="33"/>
      <c r="C1036" s="1"/>
      <c r="D1036" s="1"/>
      <c r="E1036" s="1"/>
      <c r="F1036" s="20"/>
      <c r="G1036" s="21"/>
      <c r="M1036" s="1"/>
    </row>
    <row r="1037" spans="1:13" s="5" customFormat="1">
      <c r="A1037" s="6"/>
      <c r="B1037" s="33"/>
      <c r="C1037" s="1"/>
      <c r="D1037" s="1"/>
      <c r="E1037" s="1"/>
      <c r="F1037" s="20"/>
      <c r="G1037" s="21"/>
      <c r="M1037" s="1"/>
    </row>
    <row r="1038" spans="1:13" s="5" customFormat="1">
      <c r="A1038" s="6"/>
      <c r="B1038" s="33"/>
      <c r="C1038" s="1"/>
      <c r="D1038" s="1"/>
      <c r="E1038" s="1"/>
      <c r="F1038" s="20"/>
      <c r="G1038" s="21"/>
      <c r="M1038" s="1"/>
    </row>
    <row r="1039" spans="1:13" s="5" customFormat="1">
      <c r="A1039" s="6"/>
      <c r="B1039" s="33"/>
      <c r="C1039" s="1"/>
      <c r="D1039" s="1"/>
      <c r="E1039" s="1"/>
      <c r="F1039" s="20"/>
      <c r="G1039" s="21"/>
      <c r="M1039" s="1"/>
    </row>
    <row r="1040" spans="1:13" s="5" customFormat="1">
      <c r="A1040" s="6"/>
      <c r="B1040" s="33"/>
      <c r="C1040" s="1"/>
      <c r="D1040" s="1"/>
      <c r="E1040" s="1"/>
      <c r="F1040" s="20"/>
      <c r="G1040" s="21"/>
      <c r="M1040" s="1"/>
    </row>
    <row r="1041" spans="1:13" s="5" customFormat="1">
      <c r="A1041" s="6"/>
      <c r="B1041" s="33"/>
      <c r="C1041" s="1"/>
      <c r="D1041" s="1"/>
      <c r="E1041" s="1"/>
      <c r="F1041" s="20"/>
      <c r="G1041" s="21"/>
      <c r="M1041" s="1"/>
    </row>
    <row r="1042" spans="1:13" s="5" customFormat="1">
      <c r="A1042" s="6"/>
      <c r="B1042" s="33"/>
      <c r="C1042" s="1"/>
      <c r="D1042" s="1"/>
      <c r="E1042" s="1"/>
      <c r="F1042" s="20"/>
      <c r="G1042" s="21"/>
      <c r="M1042" s="1"/>
    </row>
    <row r="1043" spans="1:13" s="5" customFormat="1">
      <c r="A1043" s="6"/>
      <c r="B1043" s="33"/>
      <c r="C1043" s="1"/>
      <c r="D1043" s="1"/>
      <c r="E1043" s="1"/>
      <c r="F1043" s="20"/>
      <c r="G1043" s="21"/>
      <c r="M1043" s="1"/>
    </row>
    <row r="1044" spans="1:13" s="5" customFormat="1">
      <c r="A1044" s="6"/>
      <c r="B1044" s="33"/>
      <c r="C1044" s="1"/>
      <c r="D1044" s="1"/>
      <c r="E1044" s="1"/>
      <c r="F1044" s="20"/>
      <c r="G1044" s="21"/>
      <c r="M1044" s="1"/>
    </row>
    <row r="1045" spans="1:13" s="5" customFormat="1">
      <c r="A1045" s="6"/>
      <c r="B1045" s="33"/>
      <c r="C1045" s="1"/>
      <c r="D1045" s="1"/>
      <c r="E1045" s="1"/>
      <c r="F1045" s="20"/>
      <c r="G1045" s="21"/>
      <c r="M1045" s="1"/>
    </row>
    <row r="1046" spans="1:13" s="5" customFormat="1">
      <c r="A1046" s="6"/>
      <c r="B1046" s="33"/>
      <c r="C1046" s="1"/>
      <c r="D1046" s="1"/>
      <c r="E1046" s="1"/>
      <c r="F1046" s="20"/>
      <c r="G1046" s="21"/>
      <c r="M1046" s="1"/>
    </row>
    <row r="1047" spans="1:13" s="5" customFormat="1">
      <c r="A1047" s="6"/>
      <c r="B1047" s="33"/>
      <c r="C1047" s="1"/>
      <c r="D1047" s="1"/>
      <c r="E1047" s="1"/>
      <c r="F1047" s="20"/>
      <c r="G1047" s="21"/>
      <c r="M1047" s="1"/>
    </row>
    <row r="1048" spans="1:13" s="5" customFormat="1">
      <c r="A1048" s="6"/>
      <c r="B1048" s="33"/>
      <c r="C1048" s="1"/>
      <c r="D1048" s="1"/>
      <c r="E1048" s="1"/>
      <c r="F1048" s="20"/>
      <c r="G1048" s="21"/>
      <c r="M1048" s="1"/>
    </row>
    <row r="1049" spans="1:13" s="5" customFormat="1">
      <c r="A1049" s="6"/>
      <c r="B1049" s="33"/>
      <c r="C1049" s="1"/>
      <c r="D1049" s="1"/>
      <c r="E1049" s="1"/>
      <c r="F1049" s="20"/>
      <c r="G1049" s="21"/>
      <c r="M1049" s="1"/>
    </row>
    <row r="1050" spans="1:13" s="5" customFormat="1">
      <c r="A1050" s="6"/>
      <c r="B1050" s="33"/>
      <c r="C1050" s="1"/>
      <c r="D1050" s="1"/>
      <c r="E1050" s="1"/>
      <c r="F1050" s="20"/>
      <c r="G1050" s="21"/>
      <c r="M1050" s="1"/>
    </row>
    <row r="1051" spans="1:13" s="5" customFormat="1">
      <c r="A1051" s="6"/>
      <c r="B1051" s="33"/>
      <c r="C1051" s="1"/>
      <c r="D1051" s="1"/>
      <c r="E1051" s="1"/>
      <c r="F1051" s="20"/>
      <c r="G1051" s="21"/>
      <c r="M1051" s="1"/>
    </row>
    <row r="1052" spans="1:13" s="5" customFormat="1">
      <c r="A1052" s="6"/>
      <c r="B1052" s="33"/>
      <c r="C1052" s="1"/>
      <c r="D1052" s="1"/>
      <c r="E1052" s="1"/>
      <c r="F1052" s="20"/>
      <c r="G1052" s="21"/>
      <c r="M1052" s="1"/>
    </row>
    <row r="1053" spans="1:13" s="5" customFormat="1">
      <c r="A1053" s="6"/>
      <c r="B1053" s="33"/>
      <c r="C1053" s="1"/>
      <c r="D1053" s="1"/>
      <c r="E1053" s="1"/>
      <c r="F1053" s="20"/>
      <c r="G1053" s="21"/>
      <c r="M1053" s="1"/>
    </row>
    <row r="1054" spans="1:13" s="5" customFormat="1">
      <c r="A1054" s="6"/>
      <c r="B1054" s="33"/>
      <c r="C1054" s="1"/>
      <c r="D1054" s="1"/>
      <c r="E1054" s="1"/>
      <c r="F1054" s="20"/>
      <c r="G1054" s="21"/>
      <c r="M1054" s="1"/>
    </row>
    <row r="1055" spans="1:13" s="5" customFormat="1">
      <c r="A1055" s="6"/>
      <c r="B1055" s="33"/>
      <c r="C1055" s="1"/>
      <c r="D1055" s="1"/>
      <c r="E1055" s="1"/>
      <c r="F1055" s="20"/>
      <c r="G1055" s="21"/>
      <c r="M1055" s="1"/>
    </row>
    <row r="1056" spans="1:13" s="5" customFormat="1">
      <c r="A1056" s="6"/>
      <c r="B1056" s="33"/>
      <c r="C1056" s="1"/>
      <c r="D1056" s="1"/>
      <c r="E1056" s="1"/>
      <c r="F1056" s="20"/>
      <c r="G1056" s="21"/>
      <c r="M1056" s="1"/>
    </row>
    <row r="1057" spans="1:13" s="5" customFormat="1">
      <c r="A1057" s="6"/>
      <c r="B1057" s="33"/>
      <c r="C1057" s="1"/>
      <c r="D1057" s="1"/>
      <c r="E1057" s="1"/>
      <c r="F1057" s="20"/>
      <c r="G1057" s="21"/>
      <c r="M1057" s="1"/>
    </row>
    <row r="1058" spans="1:13" s="5" customFormat="1">
      <c r="A1058" s="6"/>
      <c r="B1058" s="33"/>
      <c r="C1058" s="1"/>
      <c r="D1058" s="1"/>
      <c r="E1058" s="1"/>
      <c r="F1058" s="20"/>
      <c r="G1058" s="21"/>
      <c r="M1058" s="1"/>
    </row>
    <row r="1059" spans="1:13" s="5" customFormat="1">
      <c r="A1059" s="6"/>
      <c r="B1059" s="33"/>
      <c r="C1059" s="1"/>
      <c r="D1059" s="1"/>
      <c r="E1059" s="1"/>
      <c r="F1059" s="20"/>
      <c r="G1059" s="21"/>
      <c r="M1059" s="1"/>
    </row>
    <row r="1060" spans="1:13" s="5" customFormat="1">
      <c r="A1060" s="6"/>
      <c r="B1060" s="33"/>
      <c r="C1060" s="1"/>
      <c r="D1060" s="1"/>
      <c r="E1060" s="1"/>
      <c r="F1060" s="20"/>
      <c r="G1060" s="21"/>
      <c r="M1060" s="1"/>
    </row>
    <row r="1061" spans="1:13" s="5" customFormat="1">
      <c r="A1061" s="6"/>
      <c r="B1061" s="33"/>
      <c r="C1061" s="1"/>
      <c r="D1061" s="1"/>
      <c r="E1061" s="1"/>
      <c r="F1061" s="20"/>
      <c r="G1061" s="21"/>
      <c r="M1061" s="1"/>
    </row>
    <row r="1062" spans="1:13" s="5" customFormat="1">
      <c r="A1062" s="6"/>
      <c r="B1062" s="33"/>
      <c r="C1062" s="1"/>
      <c r="D1062" s="1"/>
      <c r="E1062" s="1"/>
      <c r="F1062" s="20"/>
      <c r="G1062" s="21"/>
      <c r="M1062" s="1"/>
    </row>
    <row r="1063" spans="1:13" s="5" customFormat="1">
      <c r="A1063" s="6"/>
      <c r="B1063" s="33"/>
      <c r="C1063" s="1"/>
      <c r="D1063" s="1"/>
      <c r="E1063" s="1"/>
      <c r="F1063" s="20"/>
      <c r="G1063" s="21"/>
      <c r="M1063" s="1"/>
    </row>
    <row r="1064" spans="1:13" s="5" customFormat="1">
      <c r="A1064" s="6"/>
      <c r="B1064" s="33"/>
      <c r="C1064" s="1"/>
      <c r="D1064" s="1"/>
      <c r="E1064" s="1"/>
      <c r="F1064" s="20"/>
      <c r="G1064" s="21"/>
      <c r="M1064" s="1"/>
    </row>
    <row r="1065" spans="1:13" s="5" customFormat="1">
      <c r="A1065" s="6"/>
      <c r="B1065" s="33"/>
      <c r="C1065" s="1"/>
      <c r="D1065" s="1"/>
      <c r="E1065" s="1"/>
      <c r="F1065" s="20"/>
      <c r="G1065" s="21"/>
      <c r="M1065" s="1"/>
    </row>
    <row r="1066" spans="1:13" s="5" customFormat="1">
      <c r="A1066" s="6"/>
      <c r="B1066" s="33"/>
      <c r="C1066" s="1"/>
      <c r="D1066" s="1"/>
      <c r="E1066" s="1"/>
      <c r="F1066" s="20"/>
      <c r="G1066" s="21"/>
      <c r="M1066" s="1"/>
    </row>
    <row r="1067" spans="1:13" s="5" customFormat="1">
      <c r="A1067" s="6"/>
      <c r="B1067" s="33"/>
      <c r="C1067" s="1"/>
      <c r="D1067" s="1"/>
      <c r="E1067" s="1"/>
      <c r="F1067" s="20"/>
      <c r="G1067" s="21"/>
      <c r="M1067" s="1"/>
    </row>
    <row r="1068" spans="1:13" s="5" customFormat="1">
      <c r="A1068" s="6"/>
      <c r="B1068" s="33"/>
      <c r="C1068" s="1"/>
      <c r="D1068" s="1"/>
      <c r="E1068" s="1"/>
      <c r="F1068" s="20"/>
      <c r="G1068" s="21"/>
      <c r="M1068" s="1"/>
    </row>
    <row r="1069" spans="1:13" s="5" customFormat="1">
      <c r="A1069" s="6"/>
      <c r="B1069" s="33"/>
      <c r="C1069" s="1"/>
      <c r="D1069" s="1"/>
      <c r="E1069" s="1"/>
      <c r="F1069" s="20"/>
      <c r="G1069" s="21"/>
      <c r="M1069" s="1"/>
    </row>
    <row r="1070" spans="1:13" s="5" customFormat="1">
      <c r="A1070" s="6"/>
      <c r="B1070" s="33"/>
      <c r="C1070" s="1"/>
      <c r="D1070" s="1"/>
      <c r="E1070" s="1"/>
      <c r="F1070" s="20"/>
      <c r="G1070" s="21"/>
      <c r="M1070" s="1"/>
    </row>
    <row r="1071" spans="1:13" s="5" customFormat="1">
      <c r="A1071" s="6"/>
      <c r="B1071" s="33"/>
      <c r="C1071" s="1"/>
      <c r="D1071" s="1"/>
      <c r="E1071" s="1"/>
      <c r="F1071" s="20"/>
      <c r="G1071" s="21"/>
      <c r="M1071" s="1"/>
    </row>
    <row r="1072" spans="1:13" s="5" customFormat="1">
      <c r="A1072" s="6"/>
      <c r="B1072" s="33"/>
      <c r="C1072" s="1"/>
      <c r="D1072" s="1"/>
      <c r="E1072" s="1"/>
      <c r="F1072" s="20"/>
      <c r="G1072" s="21"/>
      <c r="M1072" s="1"/>
    </row>
    <row r="1073" spans="1:13" s="5" customFormat="1">
      <c r="A1073" s="6"/>
      <c r="B1073" s="33"/>
      <c r="C1073" s="1"/>
      <c r="D1073" s="1"/>
      <c r="E1073" s="1"/>
      <c r="F1073" s="20"/>
      <c r="G1073" s="21"/>
      <c r="M1073" s="1"/>
    </row>
    <row r="1074" spans="1:13" s="5" customFormat="1">
      <c r="A1074" s="6"/>
      <c r="B1074" s="33"/>
      <c r="C1074" s="1"/>
      <c r="D1074" s="1"/>
      <c r="E1074" s="1"/>
      <c r="F1074" s="20"/>
      <c r="G1074" s="21"/>
      <c r="M1074" s="1"/>
    </row>
    <row r="1075" spans="1:13" s="5" customFormat="1">
      <c r="A1075" s="6"/>
      <c r="B1075" s="33"/>
      <c r="C1075" s="1"/>
      <c r="D1075" s="1"/>
      <c r="E1075" s="1"/>
      <c r="F1075" s="20"/>
      <c r="G1075" s="21"/>
      <c r="M1075" s="1"/>
    </row>
    <row r="1076" spans="1:13" s="5" customFormat="1">
      <c r="A1076" s="6"/>
      <c r="B1076" s="33"/>
      <c r="C1076" s="1"/>
      <c r="D1076" s="1"/>
      <c r="E1076" s="1"/>
      <c r="F1076" s="20"/>
      <c r="G1076" s="21"/>
      <c r="M1076" s="1"/>
    </row>
    <row r="1077" spans="1:13" s="5" customFormat="1">
      <c r="A1077" s="6"/>
      <c r="B1077" s="33"/>
      <c r="C1077" s="1"/>
      <c r="D1077" s="1"/>
      <c r="E1077" s="1"/>
      <c r="F1077" s="20"/>
      <c r="G1077" s="21"/>
      <c r="M1077" s="1"/>
    </row>
    <row r="1078" spans="1:13" s="5" customFormat="1">
      <c r="A1078" s="6"/>
      <c r="B1078" s="33"/>
      <c r="C1078" s="1"/>
      <c r="D1078" s="1"/>
      <c r="E1078" s="1"/>
      <c r="F1078" s="20"/>
      <c r="G1078" s="21"/>
      <c r="M1078" s="1"/>
    </row>
    <row r="1079" spans="1:13" s="5" customFormat="1">
      <c r="A1079" s="6"/>
      <c r="B1079" s="33"/>
      <c r="C1079" s="1"/>
      <c r="D1079" s="1"/>
      <c r="E1079" s="1"/>
      <c r="F1079" s="20"/>
      <c r="G1079" s="21"/>
      <c r="M1079" s="1"/>
    </row>
    <row r="1080" spans="1:13" s="5" customFormat="1">
      <c r="A1080" s="6"/>
      <c r="B1080" s="33"/>
      <c r="C1080" s="1"/>
      <c r="D1080" s="1"/>
      <c r="E1080" s="1"/>
      <c r="F1080" s="20"/>
      <c r="G1080" s="21"/>
      <c r="M1080" s="1"/>
    </row>
    <row r="1081" spans="1:13" s="5" customFormat="1">
      <c r="A1081" s="6"/>
      <c r="B1081" s="33"/>
      <c r="C1081" s="1"/>
      <c r="D1081" s="1"/>
      <c r="E1081" s="1"/>
      <c r="F1081" s="20"/>
      <c r="G1081" s="21"/>
      <c r="M1081" s="1"/>
    </row>
    <row r="1082" spans="1:13" s="5" customFormat="1">
      <c r="A1082" s="6"/>
      <c r="B1082" s="33"/>
      <c r="C1082" s="1"/>
      <c r="D1082" s="1"/>
      <c r="E1082" s="1"/>
      <c r="F1082" s="20"/>
      <c r="G1082" s="21"/>
      <c r="M1082" s="1"/>
    </row>
    <row r="1083" spans="1:13" s="5" customFormat="1">
      <c r="A1083" s="6"/>
      <c r="B1083" s="33"/>
      <c r="C1083" s="1"/>
      <c r="D1083" s="1"/>
      <c r="E1083" s="1"/>
      <c r="F1083" s="20"/>
      <c r="G1083" s="21"/>
      <c r="M1083" s="1"/>
    </row>
    <row r="1084" spans="1:13" s="5" customFormat="1">
      <c r="A1084" s="6"/>
      <c r="B1084" s="33"/>
      <c r="C1084" s="1"/>
      <c r="D1084" s="1"/>
      <c r="E1084" s="1"/>
      <c r="F1084" s="20"/>
      <c r="G1084" s="21"/>
      <c r="M1084" s="1"/>
    </row>
    <row r="1085" spans="1:13" s="5" customFormat="1">
      <c r="A1085" s="6"/>
      <c r="B1085" s="33"/>
      <c r="C1085" s="1"/>
      <c r="D1085" s="1"/>
      <c r="E1085" s="1"/>
      <c r="F1085" s="20"/>
      <c r="G1085" s="21"/>
      <c r="M1085" s="1"/>
    </row>
    <row r="1086" spans="1:13" s="5" customFormat="1">
      <c r="A1086" s="6"/>
      <c r="B1086" s="33"/>
      <c r="C1086" s="1"/>
      <c r="D1086" s="1"/>
      <c r="E1086" s="1"/>
      <c r="F1086" s="20"/>
      <c r="G1086" s="21"/>
      <c r="M1086" s="1"/>
    </row>
    <row r="1087" spans="1:13" s="5" customFormat="1">
      <c r="A1087" s="6"/>
      <c r="B1087" s="33"/>
      <c r="C1087" s="1"/>
      <c r="D1087" s="1"/>
      <c r="E1087" s="1"/>
      <c r="F1087" s="20"/>
      <c r="G1087" s="21"/>
      <c r="M1087" s="1"/>
    </row>
    <row r="1088" spans="1:13" s="5" customFormat="1">
      <c r="A1088" s="6"/>
      <c r="B1088" s="33"/>
      <c r="C1088" s="1"/>
      <c r="D1088" s="1"/>
      <c r="E1088" s="1"/>
      <c r="F1088" s="20"/>
      <c r="G1088" s="21"/>
      <c r="M1088" s="1"/>
    </row>
    <row r="1089" spans="1:13" s="5" customFormat="1">
      <c r="A1089" s="6"/>
      <c r="B1089" s="33"/>
      <c r="C1089" s="1"/>
      <c r="D1089" s="1"/>
      <c r="E1089" s="1"/>
      <c r="F1089" s="20"/>
      <c r="G1089" s="21"/>
      <c r="M1089" s="1"/>
    </row>
    <row r="1090" spans="1:13" s="5" customFormat="1">
      <c r="A1090" s="6"/>
      <c r="B1090" s="33"/>
      <c r="C1090" s="1"/>
      <c r="D1090" s="1"/>
      <c r="E1090" s="1"/>
      <c r="F1090" s="20"/>
      <c r="G1090" s="21"/>
      <c r="M1090" s="1"/>
    </row>
    <row r="1091" spans="1:13" s="5" customFormat="1">
      <c r="A1091" s="6"/>
      <c r="B1091" s="33"/>
      <c r="C1091" s="1"/>
      <c r="D1091" s="1"/>
      <c r="E1091" s="1"/>
      <c r="F1091" s="20"/>
      <c r="G1091" s="21"/>
      <c r="M1091" s="1"/>
    </row>
    <row r="1092" spans="1:13" s="5" customFormat="1">
      <c r="A1092" s="6"/>
      <c r="B1092" s="33"/>
      <c r="C1092" s="1"/>
      <c r="D1092" s="1"/>
      <c r="E1092" s="1"/>
      <c r="F1092" s="20"/>
      <c r="G1092" s="21"/>
      <c r="M1092" s="1"/>
    </row>
    <row r="1093" spans="1:13" s="5" customFormat="1">
      <c r="A1093" s="6"/>
      <c r="B1093" s="33"/>
      <c r="C1093" s="1"/>
      <c r="D1093" s="1"/>
      <c r="E1093" s="1"/>
      <c r="F1093" s="20"/>
      <c r="G1093" s="21"/>
      <c r="M1093" s="1"/>
    </row>
    <row r="1094" spans="1:13" s="5" customFormat="1">
      <c r="A1094" s="6"/>
      <c r="B1094" s="33"/>
      <c r="C1094" s="1"/>
      <c r="D1094" s="1"/>
      <c r="E1094" s="1"/>
      <c r="F1094" s="20"/>
      <c r="G1094" s="21"/>
      <c r="M1094" s="1"/>
    </row>
    <row r="1095" spans="1:13" s="5" customFormat="1">
      <c r="A1095" s="6"/>
      <c r="B1095" s="33"/>
      <c r="C1095" s="1"/>
      <c r="D1095" s="1"/>
      <c r="E1095" s="1"/>
      <c r="F1095" s="20"/>
      <c r="G1095" s="21"/>
      <c r="M1095" s="1"/>
    </row>
    <row r="1096" spans="1:13" s="5" customFormat="1">
      <c r="A1096" s="6"/>
      <c r="B1096" s="33"/>
      <c r="C1096" s="1"/>
      <c r="D1096" s="1"/>
      <c r="E1096" s="1"/>
      <c r="F1096" s="20"/>
      <c r="G1096" s="21"/>
      <c r="M1096" s="1"/>
    </row>
    <row r="1097" spans="1:13" s="5" customFormat="1">
      <c r="A1097" s="6"/>
      <c r="B1097" s="33"/>
      <c r="C1097" s="1"/>
      <c r="D1097" s="1"/>
      <c r="E1097" s="1"/>
      <c r="F1097" s="20"/>
      <c r="G1097" s="21"/>
      <c r="M1097" s="1"/>
    </row>
    <row r="1098" spans="1:13" s="5" customFormat="1">
      <c r="A1098" s="6"/>
      <c r="B1098" s="33"/>
      <c r="C1098" s="1"/>
      <c r="D1098" s="1"/>
      <c r="E1098" s="1"/>
      <c r="F1098" s="20"/>
      <c r="G1098" s="21"/>
      <c r="M1098" s="1"/>
    </row>
    <row r="1099" spans="1:13" s="5" customFormat="1">
      <c r="A1099" s="6"/>
      <c r="B1099" s="33"/>
      <c r="C1099" s="1"/>
      <c r="D1099" s="1"/>
      <c r="E1099" s="1"/>
      <c r="F1099" s="20"/>
      <c r="G1099" s="21"/>
      <c r="M1099" s="1"/>
    </row>
    <row r="1100" spans="1:13" s="5" customFormat="1">
      <c r="A1100" s="6"/>
      <c r="B1100" s="33"/>
      <c r="C1100" s="1"/>
      <c r="D1100" s="1"/>
      <c r="E1100" s="1"/>
      <c r="F1100" s="20"/>
      <c r="G1100" s="21"/>
      <c r="M1100" s="1"/>
    </row>
    <row r="1101" spans="1:13" s="5" customFormat="1">
      <c r="A1101" s="6"/>
      <c r="B1101" s="33"/>
      <c r="C1101" s="1"/>
      <c r="D1101" s="1"/>
      <c r="E1101" s="1"/>
      <c r="F1101" s="20"/>
      <c r="G1101" s="21"/>
      <c r="M1101" s="1"/>
    </row>
    <row r="1102" spans="1:13" s="5" customFormat="1">
      <c r="A1102" s="6"/>
      <c r="B1102" s="33"/>
      <c r="C1102" s="1"/>
      <c r="D1102" s="1"/>
      <c r="E1102" s="1"/>
      <c r="F1102" s="20"/>
      <c r="G1102" s="21"/>
      <c r="M1102" s="1"/>
    </row>
    <row r="1103" spans="1:13" s="5" customFormat="1">
      <c r="A1103" s="6"/>
      <c r="B1103" s="33"/>
      <c r="C1103" s="1"/>
      <c r="D1103" s="1"/>
      <c r="E1103" s="1"/>
      <c r="F1103" s="20"/>
      <c r="G1103" s="21"/>
      <c r="M1103" s="1"/>
    </row>
    <row r="1104" spans="1:13" s="5" customFormat="1">
      <c r="A1104" s="6"/>
      <c r="B1104" s="33"/>
      <c r="C1104" s="1"/>
      <c r="D1104" s="1"/>
      <c r="E1104" s="1"/>
      <c r="F1104" s="20"/>
      <c r="G1104" s="21"/>
      <c r="M1104" s="1"/>
    </row>
    <row r="1105" spans="1:13" s="5" customFormat="1">
      <c r="A1105" s="6"/>
      <c r="B1105" s="33"/>
      <c r="C1105" s="1"/>
      <c r="D1105" s="1"/>
      <c r="E1105" s="1"/>
      <c r="F1105" s="20"/>
      <c r="G1105" s="21"/>
      <c r="M1105" s="1"/>
    </row>
    <row r="1106" spans="1:13" s="5" customFormat="1">
      <c r="A1106" s="6"/>
      <c r="B1106" s="33"/>
      <c r="C1106" s="1"/>
      <c r="D1106" s="1"/>
      <c r="E1106" s="1"/>
      <c r="F1106" s="20"/>
      <c r="G1106" s="21"/>
      <c r="M1106" s="1"/>
    </row>
    <row r="1107" spans="1:13" s="5" customFormat="1">
      <c r="A1107" s="6"/>
      <c r="B1107" s="33"/>
      <c r="C1107" s="1"/>
      <c r="D1107" s="1"/>
      <c r="E1107" s="1"/>
      <c r="F1107" s="20"/>
      <c r="G1107" s="21"/>
      <c r="M1107" s="1"/>
    </row>
    <row r="1108" spans="1:13" s="5" customFormat="1">
      <c r="A1108" s="6"/>
      <c r="B1108" s="33"/>
      <c r="C1108" s="1"/>
      <c r="D1108" s="1"/>
      <c r="E1108" s="1"/>
      <c r="F1108" s="20"/>
      <c r="G1108" s="21"/>
      <c r="M1108" s="1"/>
    </row>
    <row r="1109" spans="1:13" s="5" customFormat="1">
      <c r="A1109" s="6"/>
      <c r="B1109" s="33"/>
      <c r="C1109" s="1"/>
      <c r="D1109" s="1"/>
      <c r="E1109" s="1"/>
      <c r="F1109" s="20"/>
      <c r="G1109" s="21"/>
      <c r="M1109" s="1"/>
    </row>
    <row r="1110" spans="1:13" s="5" customFormat="1">
      <c r="A1110" s="6"/>
      <c r="B1110" s="33"/>
      <c r="C1110" s="1"/>
      <c r="D1110" s="1"/>
      <c r="E1110" s="1"/>
      <c r="F1110" s="20"/>
      <c r="G1110" s="21"/>
      <c r="M1110" s="1"/>
    </row>
    <row r="1111" spans="1:13" s="5" customFormat="1">
      <c r="A1111" s="6"/>
      <c r="B1111" s="33"/>
      <c r="C1111" s="1"/>
      <c r="D1111" s="1"/>
      <c r="E1111" s="1"/>
      <c r="F1111" s="20"/>
      <c r="G1111" s="21"/>
      <c r="M1111" s="1"/>
    </row>
    <row r="1112" spans="1:13" s="5" customFormat="1">
      <c r="A1112" s="6"/>
      <c r="B1112" s="33"/>
      <c r="C1112" s="1"/>
      <c r="D1112" s="1"/>
      <c r="E1112" s="1"/>
      <c r="F1112" s="20"/>
      <c r="G1112" s="21"/>
      <c r="M1112" s="1"/>
    </row>
    <row r="1113" spans="1:13" s="5" customFormat="1">
      <c r="A1113" s="6"/>
      <c r="B1113" s="33"/>
      <c r="C1113" s="1"/>
      <c r="D1113" s="1"/>
      <c r="E1113" s="1"/>
      <c r="F1113" s="20"/>
      <c r="G1113" s="21"/>
      <c r="M1113" s="1"/>
    </row>
    <row r="1114" spans="1:13" s="5" customFormat="1">
      <c r="A1114" s="6"/>
      <c r="B1114" s="33"/>
      <c r="C1114" s="1"/>
      <c r="D1114" s="1"/>
      <c r="E1114" s="1"/>
      <c r="F1114" s="20"/>
      <c r="G1114" s="21"/>
      <c r="M1114" s="1"/>
    </row>
    <row r="1115" spans="1:13" s="5" customFormat="1">
      <c r="A1115" s="6"/>
      <c r="B1115" s="33"/>
      <c r="C1115" s="1"/>
      <c r="D1115" s="1"/>
      <c r="E1115" s="1"/>
      <c r="F1115" s="20"/>
      <c r="G1115" s="21"/>
      <c r="M1115" s="1"/>
    </row>
    <row r="1116" spans="1:13" s="5" customFormat="1">
      <c r="A1116" s="6"/>
      <c r="B1116" s="33"/>
      <c r="C1116" s="1"/>
      <c r="D1116" s="1"/>
      <c r="E1116" s="1"/>
      <c r="F1116" s="20"/>
      <c r="G1116" s="21"/>
      <c r="M1116" s="1"/>
    </row>
    <row r="1117" spans="1:13" s="5" customFormat="1">
      <c r="A1117" s="6"/>
      <c r="B1117" s="33"/>
      <c r="C1117" s="1"/>
      <c r="D1117" s="1"/>
      <c r="E1117" s="1"/>
      <c r="F1117" s="20"/>
      <c r="G1117" s="21"/>
      <c r="M1117" s="1"/>
    </row>
    <row r="1118" spans="1:13" s="5" customFormat="1">
      <c r="A1118" s="6"/>
      <c r="B1118" s="33"/>
      <c r="C1118" s="1"/>
      <c r="D1118" s="1"/>
      <c r="E1118" s="1"/>
      <c r="F1118" s="20"/>
      <c r="G1118" s="21"/>
      <c r="M1118" s="1"/>
    </row>
    <row r="1119" spans="1:13" s="5" customFormat="1">
      <c r="A1119" s="6"/>
      <c r="B1119" s="33"/>
      <c r="C1119" s="1"/>
      <c r="D1119" s="1"/>
      <c r="E1119" s="1"/>
      <c r="F1119" s="20"/>
      <c r="G1119" s="21"/>
      <c r="M1119" s="1"/>
    </row>
    <row r="1120" spans="1:13" s="5" customFormat="1">
      <c r="A1120" s="6"/>
      <c r="B1120" s="33"/>
      <c r="C1120" s="1"/>
      <c r="D1120" s="1"/>
      <c r="E1120" s="1"/>
      <c r="F1120" s="20"/>
      <c r="G1120" s="21"/>
      <c r="M1120" s="1"/>
    </row>
    <row r="1121" spans="1:13" s="5" customFormat="1">
      <c r="A1121" s="6"/>
      <c r="B1121" s="33"/>
      <c r="C1121" s="1"/>
      <c r="D1121" s="1"/>
      <c r="E1121" s="1"/>
      <c r="F1121" s="20"/>
      <c r="G1121" s="21"/>
      <c r="M1121" s="1"/>
    </row>
    <row r="1122" spans="1:13" s="5" customFormat="1">
      <c r="A1122" s="6"/>
      <c r="B1122" s="33"/>
      <c r="C1122" s="1"/>
      <c r="D1122" s="1"/>
      <c r="E1122" s="1"/>
      <c r="F1122" s="20"/>
      <c r="G1122" s="21"/>
      <c r="M1122" s="1"/>
    </row>
    <row r="1123" spans="1:13" s="5" customFormat="1">
      <c r="A1123" s="6"/>
      <c r="B1123" s="33"/>
      <c r="C1123" s="1"/>
      <c r="D1123" s="1"/>
      <c r="E1123" s="1"/>
      <c r="F1123" s="20"/>
      <c r="G1123" s="21"/>
      <c r="M1123" s="1"/>
    </row>
    <row r="1124" spans="1:13" s="5" customFormat="1">
      <c r="A1124" s="6"/>
      <c r="B1124" s="33"/>
      <c r="C1124" s="1"/>
      <c r="D1124" s="1"/>
      <c r="E1124" s="1"/>
      <c r="F1124" s="20"/>
      <c r="G1124" s="21"/>
      <c r="M1124" s="1"/>
    </row>
    <row r="1125" spans="1:13" s="5" customFormat="1">
      <c r="A1125" s="6"/>
      <c r="B1125" s="33"/>
      <c r="C1125" s="1"/>
      <c r="D1125" s="1"/>
      <c r="E1125" s="1"/>
      <c r="F1125" s="20"/>
      <c r="G1125" s="21"/>
      <c r="M1125" s="1"/>
    </row>
    <row r="1126" spans="1:13" s="5" customFormat="1">
      <c r="A1126" s="6"/>
      <c r="B1126" s="33"/>
      <c r="C1126" s="1"/>
      <c r="D1126" s="1"/>
      <c r="E1126" s="1"/>
      <c r="F1126" s="20"/>
      <c r="G1126" s="21"/>
      <c r="M1126" s="1"/>
    </row>
    <row r="1127" spans="1:13" s="5" customFormat="1">
      <c r="A1127" s="6"/>
      <c r="B1127" s="33"/>
      <c r="C1127" s="1"/>
      <c r="D1127" s="1"/>
      <c r="E1127" s="1"/>
      <c r="F1127" s="20"/>
      <c r="G1127" s="21"/>
      <c r="M1127" s="1"/>
    </row>
    <row r="1128" spans="1:13" s="5" customFormat="1">
      <c r="A1128" s="6"/>
      <c r="B1128" s="33"/>
      <c r="C1128" s="1"/>
      <c r="D1128" s="1"/>
      <c r="E1128" s="1"/>
      <c r="F1128" s="20"/>
      <c r="G1128" s="21"/>
      <c r="M1128" s="1"/>
    </row>
    <row r="1129" spans="1:13" s="5" customFormat="1">
      <c r="A1129" s="6"/>
      <c r="B1129" s="33"/>
      <c r="C1129" s="1"/>
      <c r="D1129" s="1"/>
      <c r="E1129" s="1"/>
      <c r="F1129" s="20"/>
      <c r="G1129" s="21"/>
      <c r="M1129" s="1"/>
    </row>
    <row r="1130" spans="1:13" s="5" customFormat="1">
      <c r="A1130" s="6"/>
      <c r="B1130" s="33"/>
      <c r="C1130" s="1"/>
      <c r="D1130" s="1"/>
      <c r="E1130" s="1"/>
      <c r="F1130" s="20"/>
      <c r="G1130" s="21"/>
      <c r="M1130" s="1"/>
    </row>
    <row r="1131" spans="1:13" s="5" customFormat="1">
      <c r="A1131" s="6"/>
      <c r="B1131" s="33"/>
      <c r="C1131" s="1"/>
      <c r="D1131" s="1"/>
      <c r="E1131" s="1"/>
      <c r="F1131" s="20"/>
      <c r="G1131" s="21"/>
      <c r="M1131" s="1"/>
    </row>
    <row r="1132" spans="1:13" s="5" customFormat="1">
      <c r="A1132" s="6"/>
      <c r="B1132" s="33"/>
      <c r="C1132" s="1"/>
      <c r="D1132" s="1"/>
      <c r="E1132" s="1"/>
      <c r="F1132" s="20"/>
      <c r="G1132" s="21"/>
      <c r="M1132" s="1"/>
    </row>
    <row r="1133" spans="1:13" s="5" customFormat="1">
      <c r="A1133" s="6"/>
      <c r="B1133" s="33"/>
      <c r="C1133" s="1"/>
      <c r="D1133" s="1"/>
      <c r="E1133" s="1"/>
      <c r="F1133" s="20"/>
      <c r="G1133" s="21"/>
      <c r="M1133" s="1"/>
    </row>
    <row r="1134" spans="1:13" s="5" customFormat="1">
      <c r="A1134" s="6"/>
      <c r="B1134" s="33"/>
      <c r="C1134" s="1"/>
      <c r="D1134" s="1"/>
      <c r="E1134" s="1"/>
      <c r="F1134" s="20"/>
      <c r="G1134" s="21"/>
      <c r="M1134" s="1"/>
    </row>
    <row r="1135" spans="1:13" s="5" customFormat="1">
      <c r="A1135" s="6"/>
      <c r="B1135" s="33"/>
      <c r="C1135" s="1"/>
      <c r="D1135" s="1"/>
      <c r="E1135" s="1"/>
      <c r="F1135" s="20"/>
      <c r="G1135" s="21"/>
      <c r="M1135" s="1"/>
    </row>
    <row r="1136" spans="1:13" s="5" customFormat="1">
      <c r="A1136" s="6"/>
      <c r="B1136" s="33"/>
      <c r="C1136" s="1"/>
      <c r="D1136" s="1"/>
      <c r="E1136" s="1"/>
      <c r="F1136" s="20"/>
      <c r="G1136" s="21"/>
      <c r="M1136" s="1"/>
    </row>
    <row r="1137" spans="1:13" s="5" customFormat="1">
      <c r="A1137" s="6"/>
      <c r="B1137" s="33"/>
      <c r="C1137" s="1"/>
      <c r="D1137" s="1"/>
      <c r="E1137" s="1"/>
      <c r="F1137" s="20"/>
      <c r="G1137" s="21"/>
      <c r="M1137" s="1"/>
    </row>
    <row r="1138" spans="1:13" s="5" customFormat="1">
      <c r="A1138" s="6"/>
      <c r="B1138" s="33"/>
      <c r="C1138" s="1"/>
      <c r="D1138" s="1"/>
      <c r="E1138" s="1"/>
      <c r="F1138" s="20"/>
      <c r="G1138" s="21"/>
      <c r="M1138" s="1"/>
    </row>
    <row r="1139" spans="1:13" s="5" customFormat="1">
      <c r="A1139" s="6"/>
      <c r="B1139" s="33"/>
      <c r="C1139" s="1"/>
      <c r="D1139" s="1"/>
      <c r="E1139" s="1"/>
      <c r="F1139" s="20"/>
      <c r="G1139" s="21"/>
      <c r="M1139" s="1"/>
    </row>
    <row r="1140" spans="1:13" s="5" customFormat="1">
      <c r="A1140" s="6"/>
      <c r="B1140" s="33"/>
      <c r="C1140" s="1"/>
      <c r="D1140" s="1"/>
      <c r="E1140" s="1"/>
      <c r="F1140" s="20"/>
      <c r="G1140" s="21"/>
      <c r="M1140" s="1"/>
    </row>
    <row r="1141" spans="1:13" s="5" customFormat="1">
      <c r="A1141" s="6"/>
      <c r="B1141" s="33"/>
      <c r="C1141" s="1"/>
      <c r="D1141" s="1"/>
      <c r="E1141" s="1"/>
      <c r="F1141" s="20"/>
      <c r="G1141" s="21"/>
      <c r="M1141" s="1"/>
    </row>
    <row r="1142" spans="1:13" s="5" customFormat="1">
      <c r="A1142" s="6"/>
      <c r="B1142" s="33"/>
      <c r="C1142" s="1"/>
      <c r="D1142" s="1"/>
      <c r="E1142" s="1"/>
      <c r="F1142" s="20"/>
      <c r="G1142" s="21"/>
      <c r="M1142" s="1"/>
    </row>
    <row r="1143" spans="1:13" s="5" customFormat="1">
      <c r="A1143" s="6"/>
      <c r="B1143" s="33"/>
      <c r="C1143" s="1"/>
      <c r="D1143" s="1"/>
      <c r="E1143" s="1"/>
      <c r="F1143" s="20"/>
      <c r="G1143" s="21"/>
      <c r="M1143" s="1"/>
    </row>
    <row r="1144" spans="1:13" s="5" customFormat="1">
      <c r="A1144" s="6"/>
      <c r="B1144" s="33"/>
      <c r="C1144" s="1"/>
      <c r="D1144" s="1"/>
      <c r="E1144" s="1"/>
      <c r="F1144" s="20"/>
      <c r="G1144" s="21"/>
      <c r="M1144" s="1"/>
    </row>
    <row r="1145" spans="1:13" s="5" customFormat="1">
      <c r="A1145" s="6"/>
      <c r="B1145" s="33"/>
      <c r="C1145" s="1"/>
      <c r="D1145" s="1"/>
      <c r="E1145" s="1"/>
      <c r="F1145" s="20"/>
      <c r="G1145" s="21"/>
      <c r="M1145" s="1"/>
    </row>
    <row r="1146" spans="1:13" s="5" customFormat="1">
      <c r="A1146" s="6"/>
      <c r="B1146" s="33"/>
      <c r="C1146" s="1"/>
      <c r="D1146" s="1"/>
      <c r="E1146" s="1"/>
      <c r="F1146" s="20"/>
      <c r="G1146" s="21"/>
      <c r="M1146" s="1"/>
    </row>
    <row r="1147" spans="1:13" s="5" customFormat="1">
      <c r="A1147" s="6"/>
      <c r="B1147" s="33"/>
      <c r="C1147" s="1"/>
      <c r="D1147" s="1"/>
      <c r="E1147" s="1"/>
      <c r="F1147" s="20"/>
      <c r="G1147" s="21"/>
      <c r="M1147" s="1"/>
    </row>
    <row r="1148" spans="1:13" s="5" customFormat="1">
      <c r="A1148" s="6"/>
      <c r="B1148" s="33"/>
      <c r="C1148" s="1"/>
      <c r="D1148" s="1"/>
      <c r="E1148" s="1"/>
      <c r="F1148" s="20"/>
      <c r="G1148" s="21"/>
      <c r="M1148" s="1"/>
    </row>
    <row r="1149" spans="1:13" s="5" customFormat="1">
      <c r="A1149" s="6"/>
      <c r="B1149" s="33"/>
      <c r="C1149" s="1"/>
      <c r="D1149" s="1"/>
      <c r="E1149" s="1"/>
      <c r="F1149" s="20"/>
      <c r="G1149" s="21"/>
      <c r="M1149" s="1"/>
    </row>
    <row r="1150" spans="1:13" s="5" customFormat="1">
      <c r="A1150" s="6"/>
      <c r="B1150" s="33"/>
      <c r="C1150" s="1"/>
      <c r="D1150" s="1"/>
      <c r="E1150" s="1"/>
      <c r="F1150" s="20"/>
      <c r="G1150" s="21"/>
      <c r="M1150" s="1"/>
    </row>
    <row r="1151" spans="1:13" s="5" customFormat="1">
      <c r="A1151" s="6"/>
      <c r="B1151" s="33"/>
      <c r="C1151" s="1"/>
      <c r="D1151" s="1"/>
      <c r="E1151" s="1"/>
      <c r="F1151" s="20"/>
      <c r="G1151" s="21"/>
      <c r="M1151" s="1"/>
    </row>
    <row r="1152" spans="1:13" s="5" customFormat="1">
      <c r="A1152" s="6"/>
      <c r="B1152" s="33"/>
      <c r="C1152" s="1"/>
      <c r="D1152" s="1"/>
      <c r="E1152" s="1"/>
      <c r="F1152" s="20"/>
      <c r="G1152" s="21"/>
      <c r="M1152" s="1"/>
    </row>
    <row r="1153" spans="1:13" s="5" customFormat="1">
      <c r="A1153" s="6"/>
      <c r="B1153" s="33"/>
      <c r="C1153" s="1"/>
      <c r="D1153" s="1"/>
      <c r="E1153" s="1"/>
      <c r="F1153" s="20"/>
      <c r="G1153" s="21"/>
      <c r="M1153" s="1"/>
    </row>
    <row r="1154" spans="1:13" s="5" customFormat="1">
      <c r="A1154" s="6"/>
      <c r="B1154" s="33"/>
      <c r="C1154" s="1"/>
      <c r="D1154" s="1"/>
      <c r="E1154" s="1"/>
      <c r="F1154" s="20"/>
      <c r="G1154" s="21"/>
      <c r="M1154" s="1"/>
    </row>
    <row r="1155" spans="1:13" s="5" customFormat="1">
      <c r="A1155" s="6"/>
      <c r="B1155" s="33"/>
      <c r="C1155" s="1"/>
      <c r="D1155" s="1"/>
      <c r="E1155" s="1"/>
      <c r="F1155" s="20"/>
      <c r="G1155" s="21"/>
      <c r="M1155" s="1"/>
    </row>
    <row r="1156" spans="1:13" s="5" customFormat="1">
      <c r="A1156" s="6"/>
      <c r="B1156" s="33"/>
      <c r="C1156" s="1"/>
      <c r="D1156" s="1"/>
      <c r="E1156" s="1"/>
      <c r="F1156" s="20"/>
      <c r="G1156" s="21"/>
      <c r="M1156" s="1"/>
    </row>
    <row r="1157" spans="1:13" s="5" customFormat="1">
      <c r="A1157" s="6"/>
      <c r="B1157" s="33"/>
      <c r="C1157" s="1"/>
      <c r="D1157" s="1"/>
      <c r="E1157" s="1"/>
      <c r="F1157" s="20"/>
      <c r="G1157" s="21"/>
      <c r="M1157" s="1"/>
    </row>
    <row r="1158" spans="1:13" s="5" customFormat="1">
      <c r="A1158" s="6"/>
      <c r="B1158" s="33"/>
      <c r="C1158" s="1"/>
      <c r="D1158" s="1"/>
      <c r="E1158" s="1"/>
      <c r="F1158" s="20"/>
      <c r="G1158" s="21"/>
      <c r="M1158" s="1"/>
    </row>
    <row r="1159" spans="1:13" s="5" customFormat="1">
      <c r="A1159" s="6"/>
      <c r="B1159" s="33"/>
      <c r="C1159" s="1"/>
      <c r="D1159" s="1"/>
      <c r="E1159" s="1"/>
      <c r="F1159" s="20"/>
      <c r="G1159" s="21"/>
      <c r="M1159" s="1"/>
    </row>
    <row r="1160" spans="1:13" s="5" customFormat="1">
      <c r="A1160" s="6"/>
      <c r="B1160" s="33"/>
      <c r="C1160" s="1"/>
      <c r="D1160" s="1"/>
      <c r="E1160" s="1"/>
      <c r="F1160" s="20"/>
      <c r="G1160" s="21"/>
      <c r="M1160" s="1"/>
    </row>
    <row r="1161" spans="1:13" s="5" customFormat="1">
      <c r="A1161" s="6"/>
      <c r="B1161" s="33"/>
      <c r="C1161" s="1"/>
      <c r="D1161" s="1"/>
      <c r="E1161" s="1"/>
      <c r="F1161" s="20"/>
      <c r="G1161" s="21"/>
      <c r="M1161" s="1"/>
    </row>
    <row r="1162" spans="1:13" s="5" customFormat="1">
      <c r="A1162" s="6"/>
      <c r="B1162" s="33"/>
      <c r="C1162" s="1"/>
      <c r="D1162" s="1"/>
      <c r="E1162" s="1"/>
      <c r="F1162" s="20"/>
      <c r="G1162" s="21"/>
      <c r="M1162" s="1"/>
    </row>
    <row r="1163" spans="1:13" s="5" customFormat="1">
      <c r="A1163" s="6"/>
      <c r="B1163" s="33"/>
      <c r="C1163" s="1"/>
      <c r="D1163" s="1"/>
      <c r="E1163" s="1"/>
      <c r="F1163" s="20"/>
      <c r="G1163" s="21"/>
      <c r="M1163" s="1"/>
    </row>
    <row r="1164" spans="1:13" s="5" customFormat="1">
      <c r="A1164" s="6"/>
      <c r="B1164" s="33"/>
      <c r="C1164" s="1"/>
      <c r="D1164" s="1"/>
      <c r="E1164" s="1"/>
      <c r="F1164" s="20"/>
      <c r="G1164" s="21"/>
      <c r="M1164" s="1"/>
    </row>
    <row r="1165" spans="1:13" s="5" customFormat="1">
      <c r="A1165" s="6"/>
      <c r="B1165" s="33"/>
      <c r="C1165" s="1"/>
      <c r="D1165" s="1"/>
      <c r="E1165" s="1"/>
      <c r="F1165" s="20"/>
      <c r="G1165" s="21"/>
      <c r="M1165" s="1"/>
    </row>
    <row r="1166" spans="1:13" s="5" customFormat="1">
      <c r="A1166" s="6"/>
      <c r="B1166" s="33"/>
      <c r="C1166" s="1"/>
      <c r="D1166" s="1"/>
      <c r="E1166" s="1"/>
      <c r="F1166" s="20"/>
      <c r="G1166" s="21"/>
      <c r="M1166" s="1"/>
    </row>
    <row r="1167" spans="1:13" s="5" customFormat="1">
      <c r="A1167" s="6"/>
      <c r="B1167" s="33"/>
      <c r="C1167" s="1"/>
      <c r="D1167" s="1"/>
      <c r="E1167" s="1"/>
      <c r="F1167" s="20"/>
      <c r="G1167" s="21"/>
      <c r="M1167" s="1"/>
    </row>
    <row r="1168" spans="1:13" s="5" customFormat="1">
      <c r="A1168" s="6"/>
      <c r="B1168" s="33"/>
      <c r="C1168" s="1"/>
      <c r="D1168" s="1"/>
      <c r="E1168" s="1"/>
      <c r="F1168" s="20"/>
      <c r="G1168" s="21"/>
      <c r="M1168" s="1"/>
    </row>
    <row r="1169" spans="1:13" s="5" customFormat="1">
      <c r="A1169" s="6"/>
      <c r="B1169" s="33"/>
      <c r="C1169" s="1"/>
      <c r="D1169" s="1"/>
      <c r="E1169" s="1"/>
      <c r="F1169" s="20"/>
      <c r="G1169" s="21"/>
      <c r="M1169" s="1"/>
    </row>
    <row r="1170" spans="1:13" s="5" customFormat="1">
      <c r="A1170" s="6"/>
      <c r="B1170" s="33"/>
      <c r="C1170" s="1"/>
      <c r="D1170" s="1"/>
      <c r="E1170" s="1"/>
      <c r="F1170" s="20"/>
      <c r="G1170" s="21"/>
      <c r="M1170" s="1"/>
    </row>
    <row r="1171" spans="1:13" s="5" customFormat="1">
      <c r="A1171" s="6"/>
      <c r="B1171" s="33"/>
      <c r="C1171" s="1"/>
      <c r="D1171" s="1"/>
      <c r="E1171" s="1"/>
      <c r="F1171" s="20"/>
      <c r="G1171" s="21"/>
      <c r="M1171" s="1"/>
    </row>
    <row r="1172" spans="1:13" s="5" customFormat="1">
      <c r="A1172" s="6"/>
      <c r="B1172" s="33"/>
      <c r="C1172" s="1"/>
      <c r="D1172" s="1"/>
      <c r="E1172" s="1"/>
      <c r="F1172" s="20"/>
      <c r="G1172" s="21"/>
      <c r="M1172" s="1"/>
    </row>
    <row r="1173" spans="1:13" s="5" customFormat="1">
      <c r="A1173" s="6"/>
      <c r="B1173" s="33"/>
      <c r="C1173" s="1"/>
      <c r="D1173" s="1"/>
      <c r="E1173" s="1"/>
      <c r="F1173" s="20"/>
      <c r="G1173" s="21"/>
      <c r="M1173" s="1"/>
    </row>
    <row r="1174" spans="1:13" s="5" customFormat="1">
      <c r="A1174" s="6"/>
      <c r="B1174" s="33"/>
      <c r="C1174" s="1"/>
      <c r="D1174" s="1"/>
      <c r="E1174" s="1"/>
      <c r="F1174" s="20"/>
      <c r="G1174" s="21"/>
      <c r="M1174" s="1"/>
    </row>
    <row r="1175" spans="1:13" s="5" customFormat="1">
      <c r="A1175" s="6"/>
      <c r="B1175" s="33"/>
      <c r="C1175" s="1"/>
      <c r="D1175" s="1"/>
      <c r="E1175" s="1"/>
      <c r="F1175" s="20"/>
      <c r="G1175" s="21"/>
      <c r="M1175" s="1"/>
    </row>
    <row r="1176" spans="1:13" s="5" customFormat="1">
      <c r="A1176" s="6"/>
      <c r="B1176" s="33"/>
      <c r="C1176" s="1"/>
      <c r="D1176" s="1"/>
      <c r="E1176" s="1"/>
      <c r="F1176" s="20"/>
      <c r="G1176" s="21"/>
      <c r="M1176" s="1"/>
    </row>
    <row r="1177" spans="1:13" s="5" customFormat="1">
      <c r="A1177" s="6"/>
      <c r="B1177" s="33"/>
      <c r="C1177" s="1"/>
      <c r="D1177" s="1"/>
      <c r="E1177" s="1"/>
      <c r="F1177" s="20"/>
      <c r="G1177" s="21"/>
      <c r="M1177" s="1"/>
    </row>
    <row r="1178" spans="1:13" s="5" customFormat="1">
      <c r="A1178" s="6"/>
      <c r="B1178" s="33"/>
      <c r="C1178" s="1"/>
      <c r="D1178" s="1"/>
      <c r="E1178" s="1"/>
      <c r="F1178" s="20"/>
      <c r="G1178" s="21"/>
      <c r="M1178" s="1"/>
    </row>
    <row r="1179" spans="1:13" s="5" customFormat="1">
      <c r="A1179" s="6"/>
      <c r="B1179" s="33"/>
      <c r="C1179" s="1"/>
      <c r="D1179" s="1"/>
      <c r="E1179" s="1"/>
      <c r="F1179" s="20"/>
      <c r="G1179" s="21"/>
      <c r="M1179" s="1"/>
    </row>
    <row r="1180" spans="1:13" s="5" customFormat="1">
      <c r="A1180" s="6"/>
      <c r="B1180" s="33"/>
      <c r="C1180" s="1"/>
      <c r="D1180" s="1"/>
      <c r="E1180" s="1"/>
      <c r="F1180" s="20"/>
      <c r="G1180" s="21"/>
      <c r="M1180" s="1"/>
    </row>
    <row r="1181" spans="1:13" s="5" customFormat="1">
      <c r="A1181" s="6"/>
      <c r="B1181" s="33"/>
      <c r="C1181" s="1"/>
      <c r="D1181" s="1"/>
      <c r="E1181" s="1"/>
      <c r="F1181" s="20"/>
      <c r="G1181" s="21"/>
      <c r="M1181" s="1"/>
    </row>
    <row r="1182" spans="1:13" s="5" customFormat="1">
      <c r="A1182" s="6"/>
      <c r="B1182" s="33"/>
      <c r="C1182" s="1"/>
      <c r="D1182" s="1"/>
      <c r="E1182" s="1"/>
      <c r="F1182" s="20"/>
      <c r="G1182" s="21"/>
      <c r="M1182" s="1"/>
    </row>
    <row r="1183" spans="1:13" s="5" customFormat="1">
      <c r="A1183" s="6"/>
      <c r="B1183" s="33"/>
      <c r="C1183" s="1"/>
      <c r="D1183" s="1"/>
      <c r="E1183" s="1"/>
      <c r="F1183" s="20"/>
      <c r="G1183" s="21"/>
      <c r="M1183" s="1"/>
    </row>
    <row r="1184" spans="1:13" s="5" customFormat="1">
      <c r="A1184" s="6"/>
      <c r="B1184" s="33"/>
      <c r="C1184" s="1"/>
      <c r="D1184" s="1"/>
      <c r="E1184" s="1"/>
      <c r="F1184" s="20"/>
      <c r="G1184" s="21"/>
      <c r="M1184" s="1"/>
    </row>
    <row r="1185" spans="1:13" s="5" customFormat="1">
      <c r="A1185" s="6"/>
      <c r="B1185" s="33"/>
      <c r="C1185" s="1"/>
      <c r="D1185" s="1"/>
      <c r="E1185" s="1"/>
      <c r="F1185" s="20"/>
      <c r="G1185" s="21"/>
      <c r="M1185" s="1"/>
    </row>
    <row r="1186" spans="1:13" s="5" customFormat="1">
      <c r="A1186" s="6"/>
      <c r="B1186" s="33"/>
      <c r="C1186" s="1"/>
      <c r="D1186" s="1"/>
      <c r="E1186" s="1"/>
      <c r="F1186" s="20"/>
      <c r="G1186" s="21"/>
      <c r="M1186" s="1"/>
    </row>
    <row r="1187" spans="1:13" s="5" customFormat="1">
      <c r="A1187" s="6"/>
      <c r="B1187" s="33"/>
      <c r="C1187" s="1"/>
      <c r="D1187" s="1"/>
      <c r="E1187" s="1"/>
      <c r="F1187" s="20"/>
      <c r="G1187" s="21"/>
      <c r="M1187" s="1"/>
    </row>
    <row r="1188" spans="1:13" s="5" customFormat="1">
      <c r="A1188" s="6"/>
      <c r="B1188" s="33"/>
      <c r="C1188" s="1"/>
      <c r="D1188" s="1"/>
      <c r="E1188" s="1"/>
      <c r="F1188" s="20"/>
      <c r="G1188" s="21"/>
      <c r="M1188" s="1"/>
    </row>
    <row r="1189" spans="1:13" s="5" customFormat="1">
      <c r="A1189" s="6"/>
      <c r="B1189" s="33"/>
      <c r="C1189" s="1"/>
      <c r="D1189" s="1"/>
      <c r="E1189" s="1"/>
      <c r="F1189" s="20"/>
      <c r="G1189" s="21"/>
      <c r="M1189" s="1"/>
    </row>
    <row r="1190" spans="1:13" s="5" customFormat="1">
      <c r="A1190" s="6"/>
      <c r="B1190" s="33"/>
      <c r="C1190" s="1"/>
      <c r="D1190" s="1"/>
      <c r="E1190" s="1"/>
      <c r="F1190" s="20"/>
      <c r="G1190" s="21"/>
      <c r="M1190" s="1"/>
    </row>
    <row r="1191" spans="1:13" s="5" customFormat="1">
      <c r="A1191" s="6"/>
      <c r="B1191" s="33"/>
      <c r="C1191" s="1"/>
      <c r="D1191" s="1"/>
      <c r="E1191" s="1"/>
      <c r="F1191" s="20"/>
      <c r="G1191" s="21"/>
      <c r="M1191" s="1"/>
    </row>
    <row r="1192" spans="1:13" s="5" customFormat="1">
      <c r="A1192" s="6"/>
      <c r="B1192" s="33"/>
      <c r="C1192" s="1"/>
      <c r="D1192" s="1"/>
      <c r="E1192" s="1"/>
      <c r="F1192" s="20"/>
      <c r="G1192" s="21"/>
      <c r="M1192" s="1"/>
    </row>
    <row r="1193" spans="1:13" s="5" customFormat="1">
      <c r="A1193" s="6"/>
      <c r="B1193" s="33"/>
      <c r="C1193" s="1"/>
      <c r="D1193" s="1"/>
      <c r="E1193" s="1"/>
      <c r="F1193" s="20"/>
      <c r="G1193" s="21"/>
      <c r="M1193" s="1"/>
    </row>
    <row r="1194" spans="1:13" s="5" customFormat="1">
      <c r="A1194" s="6"/>
      <c r="B1194" s="33"/>
      <c r="C1194" s="1"/>
      <c r="D1194" s="1"/>
      <c r="E1194" s="1"/>
      <c r="F1194" s="20"/>
      <c r="G1194" s="21"/>
      <c r="M1194" s="1"/>
    </row>
    <row r="1195" spans="1:13" s="5" customFormat="1">
      <c r="A1195" s="6"/>
      <c r="B1195" s="33"/>
      <c r="C1195" s="1"/>
      <c r="D1195" s="1"/>
      <c r="E1195" s="1"/>
      <c r="F1195" s="20"/>
      <c r="G1195" s="21"/>
      <c r="M1195" s="1"/>
    </row>
    <row r="1196" spans="1:13" s="5" customFormat="1">
      <c r="A1196" s="6"/>
      <c r="B1196" s="33"/>
      <c r="C1196" s="1"/>
      <c r="D1196" s="1"/>
      <c r="E1196" s="1"/>
      <c r="F1196" s="20"/>
      <c r="G1196" s="21"/>
      <c r="M1196" s="1"/>
    </row>
    <row r="1197" spans="1:13" s="5" customFormat="1">
      <c r="A1197" s="6"/>
      <c r="B1197" s="33"/>
      <c r="C1197" s="1"/>
      <c r="D1197" s="1"/>
      <c r="E1197" s="1"/>
      <c r="F1197" s="20"/>
      <c r="G1197" s="21"/>
      <c r="M1197" s="1"/>
    </row>
    <row r="1198" spans="1:13" s="5" customFormat="1">
      <c r="A1198" s="6"/>
      <c r="B1198" s="33"/>
      <c r="C1198" s="1"/>
      <c r="D1198" s="1"/>
      <c r="E1198" s="1"/>
      <c r="F1198" s="20"/>
      <c r="G1198" s="21"/>
      <c r="M1198" s="1"/>
    </row>
    <row r="1199" spans="1:13" s="5" customFormat="1">
      <c r="A1199" s="6"/>
      <c r="B1199" s="33"/>
      <c r="C1199" s="1"/>
      <c r="D1199" s="1"/>
      <c r="E1199" s="1"/>
      <c r="F1199" s="20"/>
      <c r="G1199" s="21"/>
      <c r="M1199" s="1"/>
    </row>
    <row r="1200" spans="1:13" s="5" customFormat="1">
      <c r="A1200" s="6"/>
      <c r="B1200" s="33"/>
      <c r="C1200" s="1"/>
      <c r="D1200" s="1"/>
      <c r="E1200" s="1"/>
      <c r="F1200" s="20"/>
      <c r="G1200" s="21"/>
      <c r="M1200" s="1"/>
    </row>
    <row r="1201" spans="1:13" s="5" customFormat="1">
      <c r="A1201" s="6"/>
      <c r="B1201" s="33"/>
      <c r="C1201" s="1"/>
      <c r="D1201" s="1"/>
      <c r="E1201" s="1"/>
      <c r="F1201" s="20"/>
      <c r="G1201" s="21"/>
      <c r="M1201" s="1"/>
    </row>
    <row r="1202" spans="1:13" s="5" customFormat="1">
      <c r="A1202" s="6"/>
      <c r="B1202" s="33"/>
      <c r="C1202" s="1"/>
      <c r="D1202" s="1"/>
      <c r="E1202" s="1"/>
      <c r="F1202" s="20"/>
      <c r="G1202" s="21"/>
      <c r="M1202" s="1"/>
    </row>
    <row r="1203" spans="1:13" s="5" customFormat="1">
      <c r="A1203" s="6"/>
      <c r="B1203" s="33"/>
      <c r="C1203" s="1"/>
      <c r="D1203" s="1"/>
      <c r="E1203" s="1"/>
      <c r="F1203" s="20"/>
      <c r="G1203" s="21"/>
      <c r="M1203" s="1"/>
    </row>
    <row r="1204" spans="1:13" s="5" customFormat="1">
      <c r="A1204" s="6"/>
      <c r="B1204" s="33"/>
      <c r="C1204" s="1"/>
      <c r="D1204" s="1"/>
      <c r="E1204" s="1"/>
      <c r="F1204" s="20"/>
      <c r="G1204" s="21"/>
      <c r="M1204" s="1"/>
    </row>
    <row r="1205" spans="1:13" s="5" customFormat="1">
      <c r="A1205" s="6"/>
      <c r="B1205" s="33"/>
      <c r="C1205" s="1"/>
      <c r="D1205" s="1"/>
      <c r="E1205" s="1"/>
      <c r="F1205" s="20"/>
      <c r="G1205" s="21"/>
      <c r="M1205" s="1"/>
    </row>
    <row r="1206" spans="1:13" s="5" customFormat="1">
      <c r="A1206" s="6"/>
      <c r="B1206" s="33"/>
      <c r="C1206" s="1"/>
      <c r="D1206" s="1"/>
      <c r="E1206" s="1"/>
      <c r="F1206" s="20"/>
      <c r="G1206" s="21"/>
      <c r="M1206" s="1"/>
    </row>
    <row r="1207" spans="1:13" s="5" customFormat="1">
      <c r="A1207" s="6"/>
      <c r="B1207" s="33"/>
      <c r="C1207" s="1"/>
      <c r="D1207" s="1"/>
      <c r="E1207" s="1"/>
      <c r="F1207" s="20"/>
      <c r="G1207" s="21"/>
      <c r="M1207" s="1"/>
    </row>
    <row r="1208" spans="1:13" s="5" customFormat="1">
      <c r="A1208" s="6"/>
      <c r="B1208" s="33"/>
      <c r="C1208" s="1"/>
      <c r="D1208" s="1"/>
      <c r="E1208" s="1"/>
      <c r="F1208" s="20"/>
      <c r="G1208" s="21"/>
      <c r="M1208" s="1"/>
    </row>
    <row r="1209" spans="1:13" s="5" customFormat="1">
      <c r="A1209" s="6"/>
      <c r="B1209" s="33"/>
      <c r="C1209" s="1"/>
      <c r="D1209" s="1"/>
      <c r="E1209" s="1"/>
      <c r="F1209" s="20"/>
      <c r="G1209" s="21"/>
      <c r="M1209" s="1"/>
    </row>
    <row r="1210" spans="1:13" s="5" customFormat="1">
      <c r="A1210" s="6"/>
      <c r="B1210" s="33"/>
      <c r="C1210" s="1"/>
      <c r="D1210" s="1"/>
      <c r="E1210" s="1"/>
      <c r="F1210" s="20"/>
      <c r="G1210" s="21"/>
      <c r="M1210" s="1"/>
    </row>
    <row r="1211" spans="1:13" s="5" customFormat="1">
      <c r="A1211" s="6"/>
      <c r="B1211" s="33"/>
      <c r="C1211" s="1"/>
      <c r="D1211" s="1"/>
      <c r="E1211" s="1"/>
      <c r="F1211" s="20"/>
      <c r="G1211" s="21"/>
      <c r="M1211" s="1"/>
    </row>
    <row r="1212" spans="1:13" s="5" customFormat="1">
      <c r="A1212" s="6"/>
      <c r="B1212" s="33"/>
      <c r="C1212" s="1"/>
      <c r="D1212" s="1"/>
      <c r="E1212" s="1"/>
      <c r="F1212" s="20"/>
      <c r="G1212" s="21"/>
      <c r="M1212" s="1"/>
    </row>
    <row r="1213" spans="1:13" s="5" customFormat="1">
      <c r="A1213" s="6"/>
      <c r="B1213" s="33"/>
      <c r="C1213" s="1"/>
      <c r="D1213" s="1"/>
      <c r="E1213" s="1"/>
      <c r="F1213" s="20"/>
      <c r="G1213" s="21"/>
      <c r="M1213" s="1"/>
    </row>
    <row r="1214" spans="1:13" s="5" customFormat="1">
      <c r="A1214" s="6"/>
      <c r="B1214" s="33"/>
      <c r="C1214" s="1"/>
      <c r="D1214" s="1"/>
      <c r="E1214" s="1"/>
      <c r="F1214" s="20"/>
      <c r="G1214" s="21"/>
      <c r="M1214" s="1"/>
    </row>
    <row r="1215" spans="1:13" s="5" customFormat="1">
      <c r="A1215" s="6"/>
      <c r="B1215" s="33"/>
      <c r="C1215" s="1"/>
      <c r="D1215" s="1"/>
      <c r="E1215" s="1"/>
      <c r="F1215" s="20"/>
      <c r="G1215" s="21"/>
      <c r="M1215" s="1"/>
    </row>
    <row r="1216" spans="1:13" s="5" customFormat="1">
      <c r="A1216" s="6"/>
      <c r="B1216" s="33"/>
      <c r="C1216" s="1"/>
      <c r="D1216" s="1"/>
      <c r="E1216" s="1"/>
      <c r="F1216" s="20"/>
      <c r="G1216" s="21"/>
      <c r="M1216" s="1"/>
    </row>
    <row r="1217" spans="1:13" s="5" customFormat="1">
      <c r="A1217" s="6"/>
      <c r="B1217" s="33"/>
      <c r="C1217" s="1"/>
      <c r="D1217" s="1"/>
      <c r="E1217" s="1"/>
      <c r="F1217" s="20"/>
      <c r="G1217" s="21"/>
      <c r="M1217" s="1"/>
    </row>
    <row r="1218" spans="1:13" s="5" customFormat="1">
      <c r="A1218" s="6"/>
      <c r="B1218" s="33"/>
      <c r="C1218" s="1"/>
      <c r="D1218" s="1"/>
      <c r="E1218" s="1"/>
      <c r="F1218" s="20"/>
      <c r="G1218" s="21"/>
      <c r="M1218" s="1"/>
    </row>
    <row r="1219" spans="1:13" s="5" customFormat="1">
      <c r="A1219" s="6"/>
      <c r="B1219" s="33"/>
      <c r="C1219" s="1"/>
      <c r="D1219" s="1"/>
      <c r="E1219" s="1"/>
      <c r="F1219" s="20"/>
      <c r="G1219" s="21"/>
      <c r="M1219" s="1"/>
    </row>
    <row r="1220" spans="1:13" s="5" customFormat="1">
      <c r="A1220" s="6"/>
      <c r="B1220" s="33"/>
      <c r="C1220" s="1"/>
      <c r="D1220" s="1"/>
      <c r="E1220" s="1"/>
      <c r="F1220" s="20"/>
      <c r="G1220" s="21"/>
      <c r="M1220" s="1"/>
    </row>
    <row r="1221" spans="1:13" s="5" customFormat="1">
      <c r="A1221" s="6"/>
      <c r="B1221" s="33"/>
      <c r="C1221" s="1"/>
      <c r="D1221" s="1"/>
      <c r="E1221" s="1"/>
      <c r="F1221" s="20"/>
      <c r="G1221" s="21"/>
      <c r="M1221" s="1"/>
    </row>
    <row r="1222" spans="1:13" s="5" customFormat="1">
      <c r="A1222" s="6"/>
      <c r="B1222" s="33"/>
      <c r="C1222" s="1"/>
      <c r="D1222" s="1"/>
      <c r="E1222" s="1"/>
      <c r="F1222" s="20"/>
      <c r="G1222" s="21"/>
      <c r="M1222" s="1"/>
    </row>
    <row r="1223" spans="1:13" s="5" customFormat="1">
      <c r="A1223" s="6"/>
      <c r="B1223" s="33"/>
      <c r="C1223" s="1"/>
      <c r="D1223" s="1"/>
      <c r="E1223" s="1"/>
      <c r="F1223" s="20"/>
      <c r="G1223" s="21"/>
      <c r="M1223" s="1"/>
    </row>
    <row r="1224" spans="1:13" s="5" customFormat="1">
      <c r="A1224" s="6"/>
      <c r="B1224" s="33"/>
      <c r="C1224" s="1"/>
      <c r="D1224" s="1"/>
      <c r="E1224" s="1"/>
      <c r="F1224" s="20"/>
      <c r="G1224" s="21"/>
      <c r="M1224" s="1"/>
    </row>
    <row r="1225" spans="1:13" s="5" customFormat="1">
      <c r="A1225" s="6"/>
      <c r="B1225" s="33"/>
      <c r="C1225" s="1"/>
      <c r="D1225" s="1"/>
      <c r="E1225" s="1"/>
      <c r="F1225" s="20"/>
      <c r="G1225" s="21"/>
      <c r="M1225" s="1"/>
    </row>
    <row r="1226" spans="1:13" s="5" customFormat="1">
      <c r="A1226" s="6"/>
      <c r="B1226" s="33"/>
      <c r="C1226" s="1"/>
      <c r="D1226" s="1"/>
      <c r="E1226" s="1"/>
      <c r="F1226" s="20"/>
      <c r="G1226" s="21"/>
      <c r="M1226" s="1"/>
    </row>
    <row r="1227" spans="1:13" s="5" customFormat="1">
      <c r="A1227" s="6"/>
      <c r="B1227" s="33"/>
      <c r="C1227" s="1"/>
      <c r="D1227" s="1"/>
      <c r="E1227" s="1"/>
      <c r="F1227" s="20"/>
      <c r="G1227" s="21"/>
      <c r="M1227" s="1"/>
    </row>
    <row r="1228" spans="1:13" s="5" customFormat="1">
      <c r="A1228" s="6"/>
      <c r="B1228" s="33"/>
      <c r="C1228" s="1"/>
      <c r="D1228" s="1"/>
      <c r="E1228" s="1"/>
      <c r="F1228" s="20"/>
      <c r="G1228" s="21"/>
      <c r="M1228" s="1"/>
    </row>
    <row r="1229" spans="1:13" s="5" customFormat="1">
      <c r="A1229" s="6"/>
      <c r="B1229" s="33"/>
      <c r="C1229" s="1"/>
      <c r="D1229" s="1"/>
      <c r="E1229" s="1"/>
      <c r="F1229" s="20"/>
      <c r="G1229" s="21"/>
      <c r="M1229" s="1"/>
    </row>
    <row r="1230" spans="1:13" s="5" customFormat="1">
      <c r="A1230" s="6"/>
      <c r="B1230" s="33"/>
      <c r="C1230" s="1"/>
      <c r="D1230" s="1"/>
      <c r="E1230" s="1"/>
      <c r="F1230" s="20"/>
      <c r="G1230" s="21"/>
      <c r="M1230" s="1"/>
    </row>
    <row r="1231" spans="1:13" s="5" customFormat="1">
      <c r="A1231" s="6"/>
      <c r="B1231" s="33"/>
      <c r="C1231" s="1"/>
      <c r="D1231" s="1"/>
      <c r="E1231" s="1"/>
      <c r="F1231" s="20"/>
      <c r="G1231" s="21"/>
      <c r="M1231" s="1"/>
    </row>
    <row r="1232" spans="1:13" s="5" customFormat="1">
      <c r="A1232" s="6"/>
      <c r="B1232" s="33"/>
      <c r="C1232" s="1"/>
      <c r="D1232" s="1"/>
      <c r="E1232" s="1"/>
      <c r="F1232" s="20"/>
      <c r="G1232" s="21"/>
      <c r="M1232" s="1"/>
    </row>
    <row r="1233" spans="1:13" s="5" customFormat="1">
      <c r="A1233" s="6"/>
      <c r="B1233" s="33"/>
      <c r="C1233" s="1"/>
      <c r="D1233" s="1"/>
      <c r="E1233" s="1"/>
      <c r="F1233" s="20"/>
      <c r="G1233" s="21"/>
      <c r="M1233" s="1"/>
    </row>
    <row r="1234" spans="1:13" s="5" customFormat="1">
      <c r="A1234" s="6"/>
      <c r="B1234" s="33"/>
      <c r="C1234" s="1"/>
      <c r="D1234" s="1"/>
      <c r="E1234" s="1"/>
      <c r="F1234" s="20"/>
      <c r="G1234" s="21"/>
      <c r="M1234" s="1"/>
    </row>
    <row r="1235" spans="1:13" s="5" customFormat="1">
      <c r="A1235" s="6"/>
      <c r="B1235" s="33"/>
      <c r="C1235" s="1"/>
      <c r="D1235" s="1"/>
      <c r="E1235" s="1"/>
      <c r="F1235" s="20"/>
      <c r="G1235" s="21"/>
      <c r="M1235" s="1"/>
    </row>
    <row r="1236" spans="1:13" s="5" customFormat="1">
      <c r="A1236" s="6"/>
      <c r="B1236" s="33"/>
      <c r="C1236" s="1"/>
      <c r="D1236" s="1"/>
      <c r="E1236" s="1"/>
      <c r="F1236" s="20"/>
      <c r="G1236" s="21"/>
      <c r="M1236" s="1"/>
    </row>
    <row r="1237" spans="1:13" s="5" customFormat="1">
      <c r="A1237" s="6"/>
      <c r="B1237" s="33"/>
      <c r="C1237" s="1"/>
      <c r="D1237" s="1"/>
      <c r="E1237" s="1"/>
      <c r="F1237" s="20"/>
      <c r="G1237" s="21"/>
      <c r="M1237" s="1"/>
    </row>
    <row r="1238" spans="1:13" s="5" customFormat="1">
      <c r="A1238" s="6"/>
      <c r="B1238" s="33"/>
      <c r="C1238" s="1"/>
      <c r="D1238" s="1"/>
      <c r="E1238" s="1"/>
      <c r="F1238" s="20"/>
      <c r="G1238" s="21"/>
      <c r="M1238" s="1"/>
    </row>
    <row r="1239" spans="1:13" s="5" customFormat="1">
      <c r="A1239" s="6"/>
      <c r="B1239" s="33"/>
      <c r="C1239" s="1"/>
      <c r="D1239" s="1"/>
      <c r="E1239" s="1"/>
      <c r="F1239" s="20"/>
      <c r="G1239" s="21"/>
      <c r="M1239" s="1"/>
    </row>
    <row r="1240" spans="1:13" s="5" customFormat="1">
      <c r="A1240" s="6"/>
      <c r="B1240" s="33"/>
      <c r="C1240" s="1"/>
      <c r="D1240" s="1"/>
      <c r="E1240" s="1"/>
      <c r="F1240" s="20"/>
      <c r="G1240" s="21"/>
      <c r="M1240" s="1"/>
    </row>
    <row r="1241" spans="1:13" s="5" customFormat="1">
      <c r="A1241" s="6"/>
      <c r="B1241" s="33"/>
      <c r="C1241" s="1"/>
      <c r="D1241" s="1"/>
      <c r="E1241" s="1"/>
      <c r="F1241" s="20"/>
      <c r="G1241" s="21"/>
      <c r="M1241" s="1"/>
    </row>
    <row r="1242" spans="1:13" s="5" customFormat="1">
      <c r="A1242" s="6"/>
      <c r="B1242" s="33"/>
      <c r="C1242" s="1"/>
      <c r="D1242" s="1"/>
      <c r="E1242" s="1"/>
      <c r="F1242" s="20"/>
      <c r="G1242" s="21"/>
      <c r="M1242" s="1"/>
    </row>
    <row r="1243" spans="1:13" s="5" customFormat="1">
      <c r="A1243" s="6"/>
      <c r="B1243" s="33"/>
      <c r="C1243" s="1"/>
      <c r="D1243" s="1"/>
      <c r="E1243" s="1"/>
      <c r="F1243" s="20"/>
      <c r="G1243" s="21"/>
      <c r="M1243" s="1"/>
    </row>
    <row r="1244" spans="1:13" s="5" customFormat="1">
      <c r="A1244" s="6"/>
      <c r="B1244" s="33"/>
      <c r="C1244" s="1"/>
      <c r="D1244" s="1"/>
      <c r="E1244" s="1"/>
      <c r="F1244" s="20"/>
      <c r="G1244" s="21"/>
      <c r="M1244" s="1"/>
    </row>
    <row r="1245" spans="1:13" s="5" customFormat="1">
      <c r="A1245" s="6"/>
      <c r="B1245" s="33"/>
      <c r="C1245" s="1"/>
      <c r="D1245" s="1"/>
      <c r="E1245" s="1"/>
      <c r="F1245" s="20"/>
      <c r="G1245" s="21"/>
      <c r="M1245" s="1"/>
    </row>
    <row r="1246" spans="1:13" s="5" customFormat="1">
      <c r="A1246" s="6"/>
      <c r="B1246" s="33"/>
      <c r="C1246" s="1"/>
      <c r="D1246" s="1"/>
      <c r="E1246" s="1"/>
      <c r="F1246" s="20"/>
      <c r="G1246" s="21"/>
      <c r="M1246" s="1"/>
    </row>
    <row r="1247" spans="1:13" s="5" customFormat="1">
      <c r="A1247" s="6"/>
      <c r="B1247" s="33"/>
      <c r="C1247" s="1"/>
      <c r="D1247" s="1"/>
      <c r="E1247" s="1"/>
      <c r="F1247" s="20"/>
      <c r="G1247" s="21"/>
      <c r="M1247" s="1"/>
    </row>
    <row r="1248" spans="1:13" s="5" customFormat="1">
      <c r="A1248" s="6"/>
      <c r="B1248" s="33"/>
      <c r="C1248" s="1"/>
      <c r="D1248" s="1"/>
      <c r="E1248" s="1"/>
      <c r="F1248" s="20"/>
      <c r="G1248" s="21"/>
      <c r="M1248" s="1"/>
    </row>
    <row r="1249" spans="1:13" s="5" customFormat="1">
      <c r="A1249" s="6"/>
      <c r="B1249" s="33"/>
      <c r="C1249" s="1"/>
      <c r="D1249" s="1"/>
      <c r="E1249" s="1"/>
      <c r="F1249" s="20"/>
      <c r="G1249" s="21"/>
      <c r="M1249" s="1"/>
    </row>
    <row r="1250" spans="1:13" s="5" customFormat="1">
      <c r="A1250" s="6"/>
      <c r="B1250" s="33"/>
      <c r="C1250" s="1"/>
      <c r="D1250" s="1"/>
      <c r="E1250" s="1"/>
      <c r="F1250" s="20"/>
      <c r="G1250" s="21"/>
      <c r="M1250" s="1"/>
    </row>
    <row r="1251" spans="1:13" s="5" customFormat="1">
      <c r="A1251" s="6"/>
      <c r="B1251" s="33"/>
      <c r="C1251" s="1"/>
      <c r="D1251" s="1"/>
      <c r="E1251" s="1"/>
      <c r="F1251" s="20"/>
      <c r="G1251" s="21"/>
      <c r="M1251" s="1"/>
    </row>
    <row r="1252" spans="1:13" s="5" customFormat="1">
      <c r="A1252" s="6"/>
      <c r="B1252" s="33"/>
      <c r="C1252" s="1"/>
      <c r="D1252" s="1"/>
      <c r="E1252" s="1"/>
      <c r="F1252" s="20"/>
      <c r="G1252" s="21"/>
      <c r="M1252" s="1"/>
    </row>
    <row r="1253" spans="1:13" s="5" customFormat="1">
      <c r="A1253" s="6"/>
      <c r="B1253" s="33"/>
      <c r="C1253" s="1"/>
      <c r="D1253" s="1"/>
      <c r="E1253" s="1"/>
      <c r="F1253" s="20"/>
      <c r="G1253" s="21"/>
      <c r="M1253" s="1"/>
    </row>
    <row r="1254" spans="1:13" s="5" customFormat="1">
      <c r="A1254" s="6"/>
      <c r="B1254" s="33"/>
      <c r="C1254" s="1"/>
      <c r="D1254" s="1"/>
      <c r="E1254" s="1"/>
      <c r="F1254" s="20"/>
      <c r="G1254" s="21"/>
      <c r="M1254" s="1"/>
    </row>
    <row r="1255" spans="1:13" s="5" customFormat="1">
      <c r="A1255" s="6"/>
      <c r="B1255" s="33"/>
      <c r="C1255" s="1"/>
      <c r="D1255" s="1"/>
      <c r="E1255" s="1"/>
      <c r="F1255" s="20"/>
      <c r="G1255" s="21"/>
      <c r="M1255" s="1"/>
    </row>
    <row r="1256" spans="1:13" s="5" customFormat="1">
      <c r="A1256" s="6"/>
      <c r="B1256" s="33"/>
      <c r="C1256" s="1"/>
      <c r="D1256" s="1"/>
      <c r="E1256" s="1"/>
      <c r="F1256" s="20"/>
      <c r="G1256" s="21"/>
      <c r="M1256" s="1"/>
    </row>
    <row r="1257" spans="1:13" s="5" customFormat="1">
      <c r="A1257" s="6"/>
      <c r="B1257" s="33"/>
      <c r="C1257" s="1"/>
      <c r="D1257" s="1"/>
      <c r="E1257" s="1"/>
      <c r="F1257" s="20"/>
      <c r="G1257" s="21"/>
      <c r="M1257" s="1"/>
    </row>
    <row r="1258" spans="1:13" s="5" customFormat="1">
      <c r="A1258" s="6"/>
      <c r="B1258" s="33"/>
      <c r="C1258" s="1"/>
      <c r="D1258" s="1"/>
      <c r="E1258" s="1"/>
      <c r="F1258" s="20"/>
      <c r="G1258" s="21"/>
      <c r="M1258" s="1"/>
    </row>
    <row r="1259" spans="1:13" s="5" customFormat="1">
      <c r="A1259" s="6"/>
      <c r="B1259" s="33"/>
      <c r="C1259" s="1"/>
      <c r="D1259" s="1"/>
      <c r="E1259" s="1"/>
      <c r="F1259" s="20"/>
      <c r="G1259" s="21"/>
      <c r="M1259" s="1"/>
    </row>
    <row r="1260" spans="1:13" s="5" customFormat="1">
      <c r="A1260" s="6"/>
      <c r="B1260" s="33"/>
      <c r="C1260" s="1"/>
      <c r="D1260" s="1"/>
      <c r="E1260" s="1"/>
      <c r="F1260" s="20"/>
      <c r="G1260" s="21"/>
      <c r="M1260" s="1"/>
    </row>
    <row r="1261" spans="1:13" s="5" customFormat="1">
      <c r="A1261" s="6"/>
      <c r="B1261" s="33"/>
      <c r="C1261" s="1"/>
      <c r="D1261" s="1"/>
      <c r="E1261" s="1"/>
      <c r="F1261" s="20"/>
      <c r="G1261" s="21"/>
      <c r="M1261" s="1"/>
    </row>
    <row r="1262" spans="1:13" s="5" customFormat="1">
      <c r="A1262" s="6"/>
      <c r="B1262" s="33"/>
      <c r="C1262" s="1"/>
      <c r="D1262" s="1"/>
      <c r="E1262" s="1"/>
      <c r="F1262" s="20"/>
      <c r="G1262" s="21"/>
      <c r="M1262" s="1"/>
    </row>
    <row r="1263" spans="1:13" s="5" customFormat="1">
      <c r="A1263" s="6"/>
      <c r="B1263" s="33"/>
      <c r="C1263" s="1"/>
      <c r="D1263" s="1"/>
      <c r="E1263" s="1"/>
      <c r="F1263" s="20"/>
      <c r="G1263" s="21"/>
      <c r="M1263" s="1"/>
    </row>
    <row r="1264" spans="1:13" s="5" customFormat="1">
      <c r="A1264" s="6"/>
      <c r="B1264" s="33"/>
      <c r="C1264" s="1"/>
      <c r="D1264" s="1"/>
      <c r="E1264" s="1"/>
      <c r="F1264" s="20"/>
      <c r="G1264" s="21"/>
      <c r="M1264" s="1"/>
    </row>
    <row r="1265" spans="1:13" s="5" customFormat="1">
      <c r="A1265" s="6"/>
      <c r="B1265" s="33"/>
      <c r="C1265" s="1"/>
      <c r="D1265" s="1"/>
      <c r="E1265" s="1"/>
      <c r="F1265" s="20"/>
      <c r="G1265" s="21"/>
      <c r="M1265" s="1"/>
    </row>
    <row r="1266" spans="1:13" s="5" customFormat="1">
      <c r="A1266" s="6"/>
      <c r="B1266" s="33"/>
      <c r="C1266" s="1"/>
      <c r="D1266" s="1"/>
      <c r="E1266" s="1"/>
      <c r="F1266" s="20"/>
      <c r="G1266" s="21"/>
      <c r="M1266" s="1"/>
    </row>
    <row r="1267" spans="1:13" s="5" customFormat="1">
      <c r="A1267" s="6"/>
      <c r="B1267" s="33"/>
      <c r="C1267" s="1"/>
      <c r="D1267" s="1"/>
      <c r="E1267" s="1"/>
      <c r="F1267" s="20"/>
      <c r="G1267" s="21"/>
      <c r="M1267" s="1"/>
    </row>
    <row r="1268" spans="1:13" s="5" customFormat="1">
      <c r="A1268" s="6"/>
      <c r="B1268" s="33"/>
      <c r="C1268" s="1"/>
      <c r="D1268" s="1"/>
      <c r="E1268" s="1"/>
      <c r="F1268" s="20"/>
      <c r="G1268" s="21"/>
      <c r="M1268" s="1"/>
    </row>
    <row r="1269" spans="1:13" s="5" customFormat="1">
      <c r="A1269" s="6"/>
      <c r="B1269" s="33"/>
      <c r="C1269" s="1"/>
      <c r="D1269" s="1"/>
      <c r="E1269" s="1"/>
      <c r="F1269" s="20"/>
      <c r="G1269" s="21"/>
      <c r="M1269" s="1"/>
    </row>
    <row r="1270" spans="1:13" s="5" customFormat="1">
      <c r="A1270" s="6"/>
      <c r="B1270" s="33"/>
      <c r="C1270" s="1"/>
      <c r="D1270" s="1"/>
      <c r="E1270" s="1"/>
      <c r="F1270" s="20"/>
      <c r="G1270" s="21"/>
      <c r="M1270" s="1"/>
    </row>
    <row r="1271" spans="1:13" s="5" customFormat="1">
      <c r="A1271" s="6"/>
      <c r="B1271" s="33"/>
      <c r="C1271" s="1"/>
      <c r="D1271" s="1"/>
      <c r="E1271" s="1"/>
      <c r="F1271" s="20"/>
      <c r="G1271" s="21"/>
      <c r="M1271" s="1"/>
    </row>
    <row r="1272" spans="1:13" s="5" customFormat="1">
      <c r="A1272" s="6"/>
      <c r="B1272" s="33"/>
      <c r="C1272" s="1"/>
      <c r="D1272" s="1"/>
      <c r="E1272" s="1"/>
      <c r="F1272" s="20"/>
      <c r="G1272" s="21"/>
      <c r="M1272" s="1"/>
    </row>
    <row r="1273" spans="1:13" s="5" customFormat="1">
      <c r="A1273" s="6"/>
      <c r="B1273" s="33"/>
      <c r="C1273" s="1"/>
      <c r="D1273" s="1"/>
      <c r="E1273" s="1"/>
      <c r="F1273" s="20"/>
      <c r="G1273" s="21"/>
      <c r="M1273" s="1"/>
    </row>
    <row r="1274" spans="1:13" s="5" customFormat="1">
      <c r="A1274" s="6"/>
      <c r="B1274" s="33"/>
      <c r="C1274" s="1"/>
      <c r="D1274" s="1"/>
      <c r="E1274" s="1"/>
      <c r="F1274" s="20"/>
      <c r="G1274" s="21"/>
      <c r="M1274" s="1"/>
    </row>
    <row r="1275" spans="1:13" s="5" customFormat="1">
      <c r="A1275" s="6"/>
      <c r="B1275" s="33"/>
      <c r="C1275" s="1"/>
      <c r="D1275" s="1"/>
      <c r="E1275" s="1"/>
      <c r="F1275" s="20"/>
      <c r="G1275" s="21"/>
      <c r="M1275" s="1"/>
    </row>
    <row r="1276" spans="1:13" s="5" customFormat="1">
      <c r="A1276" s="6"/>
      <c r="B1276" s="33"/>
      <c r="C1276" s="1"/>
      <c r="D1276" s="1"/>
      <c r="E1276" s="1"/>
      <c r="F1276" s="20"/>
      <c r="G1276" s="21"/>
      <c r="M1276" s="1"/>
    </row>
    <row r="1277" spans="1:13" s="5" customFormat="1">
      <c r="A1277" s="6"/>
      <c r="B1277" s="33"/>
      <c r="C1277" s="1"/>
      <c r="D1277" s="1"/>
      <c r="E1277" s="1"/>
      <c r="F1277" s="20"/>
      <c r="G1277" s="21"/>
      <c r="M1277" s="1"/>
    </row>
    <row r="1278" spans="1:13" s="5" customFormat="1">
      <c r="A1278" s="6"/>
      <c r="B1278" s="33"/>
      <c r="C1278" s="1"/>
      <c r="D1278" s="1"/>
      <c r="E1278" s="1"/>
      <c r="F1278" s="20"/>
      <c r="G1278" s="21"/>
      <c r="M1278" s="1"/>
    </row>
    <row r="1279" spans="1:13" s="5" customFormat="1">
      <c r="A1279" s="6"/>
      <c r="B1279" s="33"/>
      <c r="C1279" s="1"/>
      <c r="D1279" s="1"/>
      <c r="E1279" s="1"/>
      <c r="F1279" s="20"/>
      <c r="G1279" s="21"/>
      <c r="M1279" s="1"/>
    </row>
    <row r="1280" spans="1:13" s="5" customFormat="1">
      <c r="A1280" s="6"/>
      <c r="B1280" s="33"/>
      <c r="C1280" s="1"/>
      <c r="D1280" s="1"/>
      <c r="E1280" s="1"/>
      <c r="F1280" s="20"/>
      <c r="G1280" s="21"/>
      <c r="M1280" s="1"/>
    </row>
    <row r="1281" spans="1:13" s="5" customFormat="1">
      <c r="A1281" s="6"/>
      <c r="B1281" s="33"/>
      <c r="C1281" s="1"/>
      <c r="D1281" s="1"/>
      <c r="E1281" s="1"/>
      <c r="F1281" s="20"/>
      <c r="G1281" s="21"/>
      <c r="M1281" s="1"/>
    </row>
    <row r="1282" spans="1:13" s="5" customFormat="1">
      <c r="A1282" s="6"/>
      <c r="B1282" s="33"/>
      <c r="C1282" s="1"/>
      <c r="D1282" s="1"/>
      <c r="E1282" s="1"/>
      <c r="F1282" s="20"/>
      <c r="G1282" s="21"/>
      <c r="M1282" s="1"/>
    </row>
    <row r="1283" spans="1:13" s="5" customFormat="1">
      <c r="A1283" s="6"/>
      <c r="B1283" s="33"/>
      <c r="C1283" s="1"/>
      <c r="D1283" s="1"/>
      <c r="E1283" s="1"/>
      <c r="F1283" s="20"/>
      <c r="G1283" s="21"/>
      <c r="M1283" s="1"/>
    </row>
    <row r="1284" spans="1:13" s="5" customFormat="1">
      <c r="A1284" s="6"/>
      <c r="B1284" s="33"/>
      <c r="C1284" s="1"/>
      <c r="D1284" s="1"/>
      <c r="E1284" s="1"/>
      <c r="F1284" s="20"/>
      <c r="G1284" s="21"/>
      <c r="M1284" s="1"/>
    </row>
    <row r="1285" spans="1:13" s="5" customFormat="1">
      <c r="A1285" s="6"/>
      <c r="B1285" s="33"/>
      <c r="C1285" s="1"/>
      <c r="D1285" s="1"/>
      <c r="E1285" s="1"/>
      <c r="F1285" s="20"/>
      <c r="G1285" s="21"/>
      <c r="M1285" s="1"/>
    </row>
    <row r="1286" spans="1:13" s="5" customFormat="1">
      <c r="A1286" s="6"/>
      <c r="B1286" s="33"/>
      <c r="C1286" s="1"/>
      <c r="D1286" s="1"/>
      <c r="E1286" s="1"/>
      <c r="F1286" s="20"/>
      <c r="G1286" s="21"/>
      <c r="M1286" s="1"/>
    </row>
    <row r="1287" spans="1:13" s="5" customFormat="1">
      <c r="A1287" s="6"/>
      <c r="B1287" s="33"/>
      <c r="C1287" s="1"/>
      <c r="D1287" s="1"/>
      <c r="E1287" s="1"/>
      <c r="F1287" s="20"/>
      <c r="G1287" s="21"/>
      <c r="M1287" s="1"/>
    </row>
    <row r="1288" spans="1:13" s="5" customFormat="1">
      <c r="A1288" s="6"/>
      <c r="B1288" s="33"/>
      <c r="C1288" s="1"/>
      <c r="D1288" s="1"/>
      <c r="E1288" s="1"/>
      <c r="F1288" s="20"/>
      <c r="G1288" s="21"/>
      <c r="M1288" s="1"/>
    </row>
    <row r="1289" spans="1:13" s="5" customFormat="1">
      <c r="A1289" s="6"/>
      <c r="B1289" s="33"/>
      <c r="C1289" s="1"/>
      <c r="D1289" s="1"/>
      <c r="E1289" s="1"/>
      <c r="F1289" s="20"/>
      <c r="G1289" s="21"/>
      <c r="M1289" s="1"/>
    </row>
    <row r="1290" spans="1:13" s="5" customFormat="1">
      <c r="A1290" s="6"/>
      <c r="B1290" s="33"/>
      <c r="C1290" s="1"/>
      <c r="D1290" s="1"/>
      <c r="E1290" s="1"/>
      <c r="F1290" s="20"/>
      <c r="G1290" s="21"/>
      <c r="M1290" s="1"/>
    </row>
    <row r="1291" spans="1:13" s="5" customFormat="1">
      <c r="A1291" s="6"/>
      <c r="B1291" s="33"/>
      <c r="C1291" s="1"/>
      <c r="D1291" s="1"/>
      <c r="E1291" s="1"/>
      <c r="F1291" s="20"/>
      <c r="G1291" s="21"/>
      <c r="M1291" s="1"/>
    </row>
    <row r="1292" spans="1:13" s="5" customFormat="1">
      <c r="A1292" s="6"/>
      <c r="B1292" s="33"/>
      <c r="C1292" s="1"/>
      <c r="D1292" s="1"/>
      <c r="E1292" s="1"/>
      <c r="F1292" s="20"/>
      <c r="G1292" s="21"/>
      <c r="M1292" s="1"/>
    </row>
    <row r="1293" spans="1:13" s="5" customFormat="1">
      <c r="A1293" s="6"/>
      <c r="B1293" s="33"/>
      <c r="C1293" s="1"/>
      <c r="D1293" s="1"/>
      <c r="E1293" s="1"/>
      <c r="F1293" s="20"/>
      <c r="G1293" s="21"/>
      <c r="M1293" s="1"/>
    </row>
    <row r="1294" spans="1:13" s="5" customFormat="1">
      <c r="A1294" s="6"/>
      <c r="B1294" s="33"/>
      <c r="C1294" s="1"/>
      <c r="D1294" s="1"/>
      <c r="E1294" s="1"/>
      <c r="F1294" s="20"/>
      <c r="G1294" s="21"/>
      <c r="M1294" s="1"/>
    </row>
    <row r="1295" spans="1:13" s="5" customFormat="1">
      <c r="A1295" s="6"/>
      <c r="B1295" s="33"/>
      <c r="C1295" s="1"/>
      <c r="D1295" s="1"/>
      <c r="E1295" s="1"/>
      <c r="F1295" s="20"/>
      <c r="G1295" s="21"/>
      <c r="M1295" s="1"/>
    </row>
    <row r="1296" spans="1:13" s="5" customFormat="1">
      <c r="A1296" s="6"/>
      <c r="B1296" s="33"/>
      <c r="C1296" s="1"/>
      <c r="D1296" s="1"/>
      <c r="E1296" s="1"/>
      <c r="F1296" s="20"/>
      <c r="G1296" s="21"/>
      <c r="M1296" s="1"/>
    </row>
    <row r="1297" spans="1:13" s="5" customFormat="1">
      <c r="A1297" s="6"/>
      <c r="B1297" s="33"/>
      <c r="C1297" s="1"/>
      <c r="D1297" s="1"/>
      <c r="E1297" s="1"/>
      <c r="F1297" s="20"/>
      <c r="G1297" s="21"/>
      <c r="M1297" s="1"/>
    </row>
    <row r="1298" spans="1:13" s="5" customFormat="1">
      <c r="A1298" s="6"/>
      <c r="B1298" s="33"/>
      <c r="C1298" s="1"/>
      <c r="D1298" s="1"/>
      <c r="E1298" s="1"/>
      <c r="F1298" s="20"/>
      <c r="G1298" s="21"/>
      <c r="M1298" s="1"/>
    </row>
    <row r="1299" spans="1:13" s="5" customFormat="1">
      <c r="A1299" s="6"/>
      <c r="B1299" s="33"/>
      <c r="C1299" s="1"/>
      <c r="D1299" s="1"/>
      <c r="E1299" s="1"/>
      <c r="F1299" s="20"/>
      <c r="G1299" s="21"/>
      <c r="M1299" s="1"/>
    </row>
    <row r="1300" spans="1:13" s="5" customFormat="1">
      <c r="A1300" s="6"/>
      <c r="B1300" s="33"/>
      <c r="C1300" s="1"/>
      <c r="D1300" s="1"/>
      <c r="E1300" s="1"/>
      <c r="F1300" s="20"/>
      <c r="G1300" s="21"/>
      <c r="M1300" s="1"/>
    </row>
    <row r="1301" spans="1:13" s="5" customFormat="1">
      <c r="A1301" s="6"/>
      <c r="B1301" s="33"/>
      <c r="C1301" s="1"/>
      <c r="D1301" s="1"/>
      <c r="E1301" s="1"/>
      <c r="F1301" s="20"/>
      <c r="G1301" s="21"/>
      <c r="M1301" s="1"/>
    </row>
    <row r="1302" spans="1:13" s="5" customFormat="1">
      <c r="A1302" s="6"/>
      <c r="B1302" s="33"/>
      <c r="C1302" s="1"/>
      <c r="D1302" s="1"/>
      <c r="E1302" s="1"/>
      <c r="F1302" s="20"/>
      <c r="G1302" s="21"/>
      <c r="M1302" s="1"/>
    </row>
    <row r="1303" spans="1:13" s="5" customFormat="1">
      <c r="A1303" s="6"/>
      <c r="B1303" s="33"/>
      <c r="C1303" s="1"/>
      <c r="D1303" s="1"/>
      <c r="E1303" s="1"/>
      <c r="F1303" s="20"/>
      <c r="G1303" s="21"/>
      <c r="M1303" s="1"/>
    </row>
    <row r="1304" spans="1:13" s="5" customFormat="1">
      <c r="A1304" s="6"/>
      <c r="B1304" s="33"/>
      <c r="C1304" s="1"/>
      <c r="D1304" s="1"/>
      <c r="E1304" s="1"/>
      <c r="F1304" s="20"/>
      <c r="G1304" s="21"/>
      <c r="M1304" s="1"/>
    </row>
    <row r="1305" spans="1:13" s="5" customFormat="1">
      <c r="A1305" s="6"/>
      <c r="B1305" s="33"/>
      <c r="C1305" s="1"/>
      <c r="D1305" s="1"/>
      <c r="E1305" s="1"/>
      <c r="F1305" s="20"/>
      <c r="G1305" s="21"/>
      <c r="M1305" s="1"/>
    </row>
    <row r="1306" spans="1:13" s="5" customFormat="1">
      <c r="A1306" s="6"/>
      <c r="B1306" s="33"/>
      <c r="C1306" s="1"/>
      <c r="D1306" s="1"/>
      <c r="E1306" s="1"/>
      <c r="F1306" s="20"/>
      <c r="G1306" s="21"/>
      <c r="M1306" s="1"/>
    </row>
    <row r="1307" spans="1:13" s="5" customFormat="1">
      <c r="A1307" s="6"/>
      <c r="B1307" s="33"/>
      <c r="C1307" s="1"/>
      <c r="D1307" s="1"/>
      <c r="E1307" s="1"/>
      <c r="F1307" s="20"/>
      <c r="G1307" s="21"/>
      <c r="M1307" s="1"/>
    </row>
    <row r="1308" spans="1:13" s="5" customFormat="1">
      <c r="A1308" s="6"/>
      <c r="B1308" s="33"/>
      <c r="C1308" s="1"/>
      <c r="D1308" s="1"/>
      <c r="E1308" s="1"/>
      <c r="F1308" s="20"/>
      <c r="G1308" s="21"/>
      <c r="M1308" s="1"/>
    </row>
    <row r="1309" spans="1:13" s="5" customFormat="1">
      <c r="A1309" s="6"/>
      <c r="B1309" s="33"/>
      <c r="C1309" s="1"/>
      <c r="D1309" s="1"/>
      <c r="E1309" s="1"/>
      <c r="F1309" s="20"/>
      <c r="G1309" s="21"/>
      <c r="M1309" s="1"/>
    </row>
    <row r="1310" spans="1:13" s="5" customFormat="1">
      <c r="A1310" s="6"/>
      <c r="B1310" s="33"/>
      <c r="C1310" s="1"/>
      <c r="D1310" s="1"/>
      <c r="E1310" s="1"/>
      <c r="F1310" s="20"/>
      <c r="G1310" s="21"/>
      <c r="M1310" s="1"/>
    </row>
    <row r="1311" spans="1:13" s="5" customFormat="1">
      <c r="A1311" s="6"/>
      <c r="B1311" s="33"/>
      <c r="C1311" s="1"/>
      <c r="D1311" s="1"/>
      <c r="E1311" s="1"/>
      <c r="F1311" s="20"/>
      <c r="G1311" s="21"/>
      <c r="M1311" s="1"/>
    </row>
    <row r="1312" spans="1:13" s="5" customFormat="1">
      <c r="A1312" s="6"/>
      <c r="B1312" s="33"/>
      <c r="C1312" s="1"/>
      <c r="D1312" s="1"/>
      <c r="E1312" s="1"/>
      <c r="F1312" s="20"/>
      <c r="G1312" s="21"/>
      <c r="M1312" s="1"/>
    </row>
    <row r="1313" spans="1:13" s="5" customFormat="1">
      <c r="A1313" s="6"/>
      <c r="B1313" s="33"/>
      <c r="C1313" s="1"/>
      <c r="D1313" s="1"/>
      <c r="E1313" s="1"/>
      <c r="F1313" s="20"/>
      <c r="G1313" s="21"/>
      <c r="M1313" s="1"/>
    </row>
    <row r="1314" spans="1:13" s="5" customFormat="1">
      <c r="A1314" s="6"/>
      <c r="B1314" s="33"/>
      <c r="C1314" s="1"/>
      <c r="D1314" s="1"/>
      <c r="E1314" s="1"/>
      <c r="F1314" s="20"/>
      <c r="G1314" s="21"/>
      <c r="M1314" s="1"/>
    </row>
    <row r="1315" spans="1:13" s="5" customFormat="1">
      <c r="A1315" s="6"/>
      <c r="B1315" s="33"/>
      <c r="C1315" s="1"/>
      <c r="D1315" s="1"/>
      <c r="E1315" s="1"/>
      <c r="F1315" s="20"/>
      <c r="G1315" s="21"/>
      <c r="M1315" s="1"/>
    </row>
    <row r="1316" spans="1:13" s="5" customFormat="1">
      <c r="A1316" s="6"/>
      <c r="B1316" s="33"/>
      <c r="C1316" s="1"/>
      <c r="D1316" s="1"/>
      <c r="E1316" s="1"/>
      <c r="F1316" s="20"/>
      <c r="G1316" s="21"/>
      <c r="M1316" s="1"/>
    </row>
    <row r="1317" spans="1:13" s="5" customFormat="1">
      <c r="A1317" s="6"/>
      <c r="B1317" s="33"/>
      <c r="C1317" s="1"/>
      <c r="D1317" s="1"/>
      <c r="E1317" s="1"/>
      <c r="F1317" s="20"/>
      <c r="G1317" s="21"/>
      <c r="M1317" s="1"/>
    </row>
    <row r="1318" spans="1:13" s="5" customFormat="1">
      <c r="A1318" s="6"/>
      <c r="B1318" s="33"/>
      <c r="C1318" s="1"/>
      <c r="D1318" s="1"/>
      <c r="E1318" s="1"/>
      <c r="F1318" s="20"/>
      <c r="G1318" s="21"/>
      <c r="M1318" s="1"/>
    </row>
    <row r="1319" spans="1:13" s="5" customFormat="1">
      <c r="A1319" s="6"/>
      <c r="B1319" s="33"/>
      <c r="C1319" s="1"/>
      <c r="D1319" s="1"/>
      <c r="E1319" s="1"/>
      <c r="F1319" s="20"/>
      <c r="G1319" s="21"/>
      <c r="M1319" s="1"/>
    </row>
    <row r="1320" spans="1:13" s="5" customFormat="1">
      <c r="A1320" s="6"/>
      <c r="B1320" s="33"/>
      <c r="C1320" s="1"/>
      <c r="D1320" s="1"/>
      <c r="E1320" s="1"/>
      <c r="F1320" s="20"/>
      <c r="G1320" s="21"/>
      <c r="M1320" s="1"/>
    </row>
    <row r="1321" spans="1:13" s="5" customFormat="1">
      <c r="A1321" s="6"/>
      <c r="B1321" s="33"/>
      <c r="C1321" s="1"/>
      <c r="D1321" s="1"/>
      <c r="E1321" s="1"/>
      <c r="F1321" s="20"/>
      <c r="G1321" s="21"/>
      <c r="M1321" s="1"/>
    </row>
    <row r="1322" spans="1:13" s="5" customFormat="1">
      <c r="A1322" s="6"/>
      <c r="B1322" s="33"/>
      <c r="C1322" s="1"/>
      <c r="D1322" s="1"/>
      <c r="E1322" s="1"/>
      <c r="F1322" s="20"/>
      <c r="G1322" s="21"/>
      <c r="M1322" s="1"/>
    </row>
    <row r="1323" spans="1:13" s="5" customFormat="1">
      <c r="A1323" s="6"/>
      <c r="B1323" s="33"/>
      <c r="C1323" s="1"/>
      <c r="D1323" s="1"/>
      <c r="E1323" s="1"/>
      <c r="F1323" s="20"/>
      <c r="G1323" s="21"/>
      <c r="M1323" s="1"/>
    </row>
    <row r="1324" spans="1:13" s="5" customFormat="1">
      <c r="A1324" s="6"/>
      <c r="B1324" s="33"/>
      <c r="C1324" s="1"/>
      <c r="D1324" s="1"/>
      <c r="E1324" s="1"/>
      <c r="F1324" s="20"/>
      <c r="G1324" s="21"/>
      <c r="M1324" s="1"/>
    </row>
    <row r="1325" spans="1:13" s="5" customFormat="1">
      <c r="A1325" s="6"/>
      <c r="B1325" s="33"/>
      <c r="C1325" s="1"/>
      <c r="D1325" s="1"/>
      <c r="E1325" s="1"/>
      <c r="F1325" s="20"/>
      <c r="G1325" s="21"/>
      <c r="M1325" s="1"/>
    </row>
    <row r="1326" spans="1:13" s="5" customFormat="1">
      <c r="A1326" s="6"/>
      <c r="B1326" s="33"/>
      <c r="C1326" s="1"/>
      <c r="D1326" s="1"/>
      <c r="E1326" s="1"/>
      <c r="F1326" s="20"/>
      <c r="G1326" s="21"/>
      <c r="M1326" s="1"/>
    </row>
    <row r="1327" spans="1:13" s="5" customFormat="1">
      <c r="A1327" s="6"/>
      <c r="B1327" s="33"/>
      <c r="C1327" s="1"/>
      <c r="D1327" s="1"/>
      <c r="E1327" s="1"/>
      <c r="F1327" s="20"/>
      <c r="G1327" s="21"/>
      <c r="M1327" s="1"/>
    </row>
    <row r="1328" spans="1:13" s="5" customFormat="1">
      <c r="A1328" s="6"/>
      <c r="B1328" s="33"/>
      <c r="C1328" s="1"/>
      <c r="D1328" s="1"/>
      <c r="E1328" s="1"/>
      <c r="F1328" s="20"/>
      <c r="G1328" s="21"/>
      <c r="M1328" s="1"/>
    </row>
    <row r="1329" spans="1:13" s="5" customFormat="1">
      <c r="A1329" s="6"/>
      <c r="B1329" s="33"/>
      <c r="C1329" s="1"/>
      <c r="D1329" s="1"/>
      <c r="E1329" s="1"/>
      <c r="F1329" s="20"/>
      <c r="G1329" s="21"/>
      <c r="M1329" s="1"/>
    </row>
    <row r="1330" spans="1:13" s="5" customFormat="1">
      <c r="A1330" s="6"/>
      <c r="B1330" s="33"/>
      <c r="C1330" s="1"/>
      <c r="D1330" s="1"/>
      <c r="E1330" s="1"/>
      <c r="F1330" s="20"/>
      <c r="G1330" s="21"/>
      <c r="M1330" s="1"/>
    </row>
    <row r="1331" spans="1:13" s="5" customFormat="1">
      <c r="A1331" s="6"/>
      <c r="B1331" s="33"/>
      <c r="C1331" s="1"/>
      <c r="D1331" s="1"/>
      <c r="E1331" s="1"/>
      <c r="F1331" s="20"/>
      <c r="G1331" s="21"/>
      <c r="M1331" s="1"/>
    </row>
    <row r="1332" spans="1:13" s="5" customFormat="1">
      <c r="A1332" s="6"/>
      <c r="B1332" s="33"/>
      <c r="C1332" s="1"/>
      <c r="D1332" s="1"/>
      <c r="E1332" s="1"/>
      <c r="F1332" s="20"/>
      <c r="G1332" s="21"/>
      <c r="M1332" s="1"/>
    </row>
    <row r="1333" spans="1:13" s="5" customFormat="1">
      <c r="A1333" s="6"/>
      <c r="B1333" s="33"/>
      <c r="C1333" s="1"/>
      <c r="D1333" s="1"/>
      <c r="E1333" s="1"/>
      <c r="F1333" s="20"/>
      <c r="G1333" s="21"/>
      <c r="M1333" s="1"/>
    </row>
    <row r="1334" spans="1:13" s="5" customFormat="1">
      <c r="A1334" s="6"/>
      <c r="B1334" s="33"/>
      <c r="C1334" s="1"/>
      <c r="D1334" s="1"/>
      <c r="E1334" s="1"/>
      <c r="F1334" s="20"/>
      <c r="G1334" s="21"/>
      <c r="M1334" s="1"/>
    </row>
    <row r="1335" spans="1:13" s="5" customFormat="1">
      <c r="A1335" s="6"/>
      <c r="B1335" s="33"/>
      <c r="C1335" s="1"/>
      <c r="D1335" s="1"/>
      <c r="E1335" s="1"/>
      <c r="F1335" s="20"/>
      <c r="G1335" s="21"/>
      <c r="M1335" s="1"/>
    </row>
    <row r="1336" spans="1:13" s="5" customFormat="1">
      <c r="A1336" s="6"/>
      <c r="B1336" s="33"/>
      <c r="C1336" s="1"/>
      <c r="D1336" s="1"/>
      <c r="E1336" s="1"/>
      <c r="F1336" s="20"/>
      <c r="G1336" s="21"/>
      <c r="M1336" s="1"/>
    </row>
    <row r="1337" spans="1:13" s="5" customFormat="1">
      <c r="A1337" s="6"/>
      <c r="B1337" s="33"/>
      <c r="C1337" s="1"/>
      <c r="D1337" s="1"/>
      <c r="E1337" s="1"/>
      <c r="F1337" s="20"/>
      <c r="G1337" s="21"/>
      <c r="M1337" s="1"/>
    </row>
    <row r="1338" spans="1:13" s="5" customFormat="1">
      <c r="A1338" s="6"/>
      <c r="B1338" s="33"/>
      <c r="C1338" s="1"/>
      <c r="D1338" s="1"/>
      <c r="E1338" s="1"/>
      <c r="F1338" s="20"/>
      <c r="G1338" s="21"/>
      <c r="M1338" s="1"/>
    </row>
    <row r="1339" spans="1:13" s="5" customFormat="1">
      <c r="A1339" s="6"/>
      <c r="B1339" s="33"/>
      <c r="C1339" s="1"/>
      <c r="D1339" s="1"/>
      <c r="E1339" s="1"/>
      <c r="F1339" s="20"/>
      <c r="G1339" s="21"/>
      <c r="M1339" s="1"/>
    </row>
    <row r="1340" spans="1:13" s="5" customFormat="1">
      <c r="A1340" s="6"/>
      <c r="B1340" s="33"/>
      <c r="C1340" s="1"/>
      <c r="D1340" s="1"/>
      <c r="E1340" s="1"/>
      <c r="F1340" s="20"/>
      <c r="G1340" s="21"/>
      <c r="M1340" s="1"/>
    </row>
    <row r="1341" spans="1:13" s="5" customFormat="1">
      <c r="A1341" s="6"/>
      <c r="B1341" s="33"/>
      <c r="C1341" s="1"/>
      <c r="D1341" s="1"/>
      <c r="E1341" s="1"/>
      <c r="F1341" s="20"/>
      <c r="G1341" s="21"/>
      <c r="M1341" s="1"/>
    </row>
    <row r="1342" spans="1:13" s="5" customFormat="1">
      <c r="A1342" s="6"/>
      <c r="B1342" s="33"/>
      <c r="C1342" s="1"/>
      <c r="D1342" s="1"/>
      <c r="E1342" s="1"/>
      <c r="F1342" s="20"/>
      <c r="G1342" s="21"/>
      <c r="M1342" s="1"/>
    </row>
    <row r="1343" spans="1:13" s="5" customFormat="1">
      <c r="A1343" s="6"/>
      <c r="B1343" s="33"/>
      <c r="C1343" s="1"/>
      <c r="D1343" s="1"/>
      <c r="E1343" s="1"/>
      <c r="F1343" s="20"/>
      <c r="G1343" s="21"/>
      <c r="M1343" s="1"/>
    </row>
    <row r="1344" spans="1:13" s="5" customFormat="1">
      <c r="A1344" s="6"/>
      <c r="B1344" s="33"/>
      <c r="C1344" s="1"/>
      <c r="D1344" s="1"/>
      <c r="E1344" s="1"/>
      <c r="F1344" s="20"/>
      <c r="G1344" s="21"/>
      <c r="M1344" s="1"/>
    </row>
    <row r="1345" spans="1:13" s="5" customFormat="1">
      <c r="A1345" s="6"/>
      <c r="B1345" s="33"/>
      <c r="C1345" s="1"/>
      <c r="D1345" s="1"/>
      <c r="E1345" s="1"/>
      <c r="F1345" s="20"/>
      <c r="G1345" s="21"/>
      <c r="M1345" s="1"/>
    </row>
    <row r="1346" spans="1:13" s="5" customFormat="1">
      <c r="A1346" s="6"/>
      <c r="B1346" s="33"/>
      <c r="C1346" s="1"/>
      <c r="D1346" s="1"/>
      <c r="E1346" s="1"/>
      <c r="F1346" s="20"/>
      <c r="G1346" s="21"/>
      <c r="M1346" s="1"/>
    </row>
    <row r="1347" spans="1:13" s="5" customFormat="1">
      <c r="A1347" s="6"/>
      <c r="B1347" s="33"/>
      <c r="C1347" s="1"/>
      <c r="D1347" s="1"/>
      <c r="E1347" s="1"/>
      <c r="F1347" s="20"/>
      <c r="G1347" s="21"/>
      <c r="M1347" s="1"/>
    </row>
    <row r="1348" spans="1:13" s="5" customFormat="1">
      <c r="A1348" s="6"/>
      <c r="B1348" s="33"/>
      <c r="C1348" s="1"/>
      <c r="D1348" s="1"/>
      <c r="E1348" s="1"/>
      <c r="F1348" s="20"/>
      <c r="G1348" s="21"/>
      <c r="M1348" s="1"/>
    </row>
    <row r="1349" spans="1:13" s="5" customFormat="1">
      <c r="A1349" s="6"/>
      <c r="B1349" s="33"/>
      <c r="C1349" s="1"/>
      <c r="D1349" s="1"/>
      <c r="E1349" s="1"/>
      <c r="F1349" s="20"/>
      <c r="G1349" s="21"/>
      <c r="M1349" s="1"/>
    </row>
    <row r="1350" spans="1:13" s="5" customFormat="1">
      <c r="A1350" s="6"/>
      <c r="B1350" s="33"/>
      <c r="C1350" s="1"/>
      <c r="D1350" s="1"/>
      <c r="E1350" s="1"/>
      <c r="F1350" s="20"/>
      <c r="G1350" s="21"/>
      <c r="M1350" s="1"/>
    </row>
    <row r="1351" spans="1:13" s="5" customFormat="1">
      <c r="A1351" s="6"/>
      <c r="B1351" s="33"/>
      <c r="C1351" s="1"/>
      <c r="D1351" s="1"/>
      <c r="E1351" s="1"/>
      <c r="F1351" s="20"/>
      <c r="G1351" s="21"/>
      <c r="M1351" s="1"/>
    </row>
    <row r="1352" spans="1:13" s="5" customFormat="1">
      <c r="A1352" s="6"/>
      <c r="B1352" s="33"/>
      <c r="C1352" s="1"/>
      <c r="D1352" s="1"/>
      <c r="E1352" s="1"/>
      <c r="F1352" s="20"/>
      <c r="G1352" s="21"/>
      <c r="M1352" s="1"/>
    </row>
    <row r="1353" spans="1:13" s="5" customFormat="1">
      <c r="A1353" s="6"/>
      <c r="B1353" s="33"/>
      <c r="C1353" s="1"/>
      <c r="D1353" s="1"/>
      <c r="E1353" s="1"/>
      <c r="F1353" s="20"/>
      <c r="G1353" s="21"/>
      <c r="M1353" s="1"/>
    </row>
    <row r="1354" spans="1:13" s="5" customFormat="1">
      <c r="A1354" s="6"/>
      <c r="B1354" s="33"/>
      <c r="C1354" s="1"/>
      <c r="D1354" s="1"/>
      <c r="E1354" s="1"/>
      <c r="F1354" s="20"/>
      <c r="G1354" s="21"/>
      <c r="M1354" s="1"/>
    </row>
    <row r="1355" spans="1:13" s="5" customFormat="1">
      <c r="A1355" s="6"/>
      <c r="B1355" s="33"/>
      <c r="C1355" s="1"/>
      <c r="D1355" s="1"/>
      <c r="E1355" s="1"/>
      <c r="F1355" s="20"/>
      <c r="G1355" s="21"/>
      <c r="M1355" s="1"/>
    </row>
    <row r="1356" spans="1:13" s="5" customFormat="1">
      <c r="A1356" s="6"/>
      <c r="B1356" s="33"/>
      <c r="C1356" s="1"/>
      <c r="D1356" s="1"/>
      <c r="E1356" s="1"/>
      <c r="F1356" s="20"/>
      <c r="G1356" s="21"/>
      <c r="M1356" s="1"/>
    </row>
    <row r="1357" spans="1:13" s="5" customFormat="1">
      <c r="A1357" s="6"/>
      <c r="B1357" s="33"/>
      <c r="C1357" s="1"/>
      <c r="D1357" s="1"/>
      <c r="E1357" s="1"/>
      <c r="F1357" s="20"/>
      <c r="G1357" s="21"/>
      <c r="M1357" s="1"/>
    </row>
    <row r="1358" spans="1:13" s="5" customFormat="1">
      <c r="A1358" s="6"/>
      <c r="B1358" s="33"/>
      <c r="C1358" s="1"/>
      <c r="D1358" s="1"/>
      <c r="E1358" s="1"/>
      <c r="F1358" s="20"/>
      <c r="G1358" s="21"/>
      <c r="M1358" s="1"/>
    </row>
    <row r="1359" spans="1:13" s="5" customFormat="1">
      <c r="A1359" s="6"/>
      <c r="B1359" s="33"/>
      <c r="C1359" s="1"/>
      <c r="D1359" s="1"/>
      <c r="E1359" s="1"/>
      <c r="F1359" s="20"/>
      <c r="G1359" s="21"/>
      <c r="M1359" s="1"/>
    </row>
    <row r="1360" spans="1:13" s="5" customFormat="1">
      <c r="A1360" s="6"/>
      <c r="B1360" s="33"/>
      <c r="C1360" s="1"/>
      <c r="D1360" s="1"/>
      <c r="E1360" s="1"/>
      <c r="F1360" s="20"/>
      <c r="G1360" s="21"/>
      <c r="M1360" s="1"/>
    </row>
    <row r="1361" spans="1:13" s="5" customFormat="1">
      <c r="A1361" s="6"/>
      <c r="B1361" s="33"/>
      <c r="C1361" s="1"/>
      <c r="D1361" s="1"/>
      <c r="E1361" s="1"/>
      <c r="F1361" s="20"/>
      <c r="G1361" s="21"/>
      <c r="M1361" s="1"/>
    </row>
    <row r="1362" spans="1:13" s="5" customFormat="1">
      <c r="A1362" s="6"/>
      <c r="B1362" s="33"/>
      <c r="C1362" s="1"/>
      <c r="D1362" s="1"/>
      <c r="E1362" s="1"/>
      <c r="F1362" s="20"/>
      <c r="G1362" s="21"/>
      <c r="M1362" s="1"/>
    </row>
    <row r="1363" spans="1:13" s="5" customFormat="1">
      <c r="A1363" s="6"/>
      <c r="B1363" s="33"/>
      <c r="C1363" s="1"/>
      <c r="D1363" s="1"/>
      <c r="E1363" s="1"/>
      <c r="F1363" s="20"/>
      <c r="G1363" s="21"/>
      <c r="M1363" s="1"/>
    </row>
    <row r="1364" spans="1:13" s="5" customFormat="1">
      <c r="A1364" s="6"/>
      <c r="B1364" s="33"/>
      <c r="C1364" s="1"/>
      <c r="D1364" s="1"/>
      <c r="E1364" s="1"/>
      <c r="F1364" s="20"/>
      <c r="G1364" s="21"/>
      <c r="M1364" s="1"/>
    </row>
    <row r="1365" spans="1:13" s="5" customFormat="1">
      <c r="A1365" s="6"/>
      <c r="B1365" s="33"/>
      <c r="C1365" s="1"/>
      <c r="D1365" s="1"/>
      <c r="E1365" s="1"/>
      <c r="F1365" s="20"/>
      <c r="G1365" s="21"/>
      <c r="M1365" s="1"/>
    </row>
    <row r="1366" spans="1:13" s="5" customFormat="1">
      <c r="A1366" s="6"/>
      <c r="B1366" s="33"/>
      <c r="C1366" s="1"/>
      <c r="D1366" s="1"/>
      <c r="E1366" s="1"/>
      <c r="F1366" s="20"/>
      <c r="G1366" s="21"/>
      <c r="M1366" s="1"/>
    </row>
    <row r="1367" spans="1:13" s="5" customFormat="1">
      <c r="A1367" s="6"/>
      <c r="B1367" s="33"/>
      <c r="C1367" s="1"/>
      <c r="D1367" s="1"/>
      <c r="E1367" s="1"/>
      <c r="F1367" s="20"/>
      <c r="G1367" s="21"/>
      <c r="M1367" s="1"/>
    </row>
    <row r="1368" spans="1:13" s="5" customFormat="1">
      <c r="A1368" s="6"/>
      <c r="B1368" s="33"/>
      <c r="C1368" s="1"/>
      <c r="D1368" s="1"/>
      <c r="E1368" s="1"/>
      <c r="F1368" s="20"/>
      <c r="G1368" s="21"/>
      <c r="M1368" s="1"/>
    </row>
    <row r="1369" spans="1:13" s="5" customFormat="1">
      <c r="A1369" s="6"/>
      <c r="B1369" s="33"/>
      <c r="C1369" s="1"/>
      <c r="D1369" s="1"/>
      <c r="E1369" s="1"/>
      <c r="F1369" s="20"/>
      <c r="G1369" s="21"/>
      <c r="M1369" s="1"/>
    </row>
    <row r="1370" spans="1:13" s="5" customFormat="1">
      <c r="A1370" s="6"/>
      <c r="B1370" s="33"/>
      <c r="C1370" s="1"/>
      <c r="D1370" s="1"/>
      <c r="E1370" s="1"/>
      <c r="F1370" s="20"/>
      <c r="G1370" s="21"/>
      <c r="M1370" s="1"/>
    </row>
    <row r="1371" spans="1:13" s="5" customFormat="1">
      <c r="A1371" s="6"/>
      <c r="B1371" s="33"/>
      <c r="C1371" s="1"/>
      <c r="D1371" s="1"/>
      <c r="E1371" s="1"/>
      <c r="F1371" s="20"/>
      <c r="G1371" s="21"/>
      <c r="M1371" s="1"/>
    </row>
    <row r="1372" spans="1:13" s="5" customFormat="1">
      <c r="A1372" s="6"/>
      <c r="B1372" s="33"/>
      <c r="C1372" s="1"/>
      <c r="D1372" s="1"/>
      <c r="E1372" s="1"/>
      <c r="F1372" s="20"/>
      <c r="G1372" s="21"/>
      <c r="M1372" s="1"/>
    </row>
    <row r="1373" spans="1:13" s="5" customFormat="1">
      <c r="A1373" s="6"/>
      <c r="B1373" s="33"/>
      <c r="C1373" s="1"/>
      <c r="D1373" s="1"/>
      <c r="E1373" s="1"/>
      <c r="F1373" s="20"/>
      <c r="G1373" s="21"/>
      <c r="M1373" s="1"/>
    </row>
    <row r="1374" spans="1:13" s="5" customFormat="1">
      <c r="A1374" s="6"/>
      <c r="B1374" s="33"/>
      <c r="C1374" s="1"/>
      <c r="D1374" s="1"/>
      <c r="E1374" s="1"/>
      <c r="F1374" s="20"/>
      <c r="G1374" s="21"/>
      <c r="M1374" s="1"/>
    </row>
    <row r="1375" spans="1:13" s="5" customFormat="1">
      <c r="A1375" s="6"/>
      <c r="B1375" s="33"/>
      <c r="C1375" s="1"/>
      <c r="D1375" s="1"/>
      <c r="E1375" s="1"/>
      <c r="F1375" s="20"/>
      <c r="G1375" s="21"/>
      <c r="M1375" s="1"/>
    </row>
    <row r="1376" spans="1:13" s="5" customFormat="1">
      <c r="A1376" s="6"/>
      <c r="B1376" s="33"/>
      <c r="C1376" s="1"/>
      <c r="D1376" s="1"/>
      <c r="E1376" s="1"/>
      <c r="F1376" s="20"/>
      <c r="G1376" s="21"/>
      <c r="M1376" s="1"/>
    </row>
    <row r="1377" spans="1:13" s="5" customFormat="1">
      <c r="A1377" s="6"/>
      <c r="B1377" s="33"/>
      <c r="C1377" s="1"/>
      <c r="D1377" s="1"/>
      <c r="E1377" s="1"/>
      <c r="F1377" s="20"/>
      <c r="G1377" s="21"/>
      <c r="M1377" s="1"/>
    </row>
    <row r="1378" spans="1:13" s="5" customFormat="1">
      <c r="A1378" s="6"/>
      <c r="B1378" s="33"/>
      <c r="C1378" s="1"/>
      <c r="D1378" s="1"/>
      <c r="E1378" s="1"/>
      <c r="F1378" s="20"/>
      <c r="G1378" s="21"/>
      <c r="M1378" s="1"/>
    </row>
    <row r="1379" spans="1:13" s="5" customFormat="1">
      <c r="A1379" s="6"/>
      <c r="B1379" s="33"/>
      <c r="C1379" s="1"/>
      <c r="D1379" s="1"/>
      <c r="E1379" s="1"/>
      <c r="F1379" s="20"/>
      <c r="G1379" s="21"/>
      <c r="M1379" s="1"/>
    </row>
    <row r="1380" spans="1:13" s="5" customFormat="1">
      <c r="A1380" s="6"/>
      <c r="B1380" s="33"/>
      <c r="C1380" s="1"/>
      <c r="D1380" s="1"/>
      <c r="E1380" s="1"/>
      <c r="F1380" s="20"/>
      <c r="G1380" s="21"/>
      <c r="M1380" s="1"/>
    </row>
    <row r="1381" spans="1:13" s="5" customFormat="1">
      <c r="A1381" s="6"/>
      <c r="B1381" s="33"/>
      <c r="C1381" s="1"/>
      <c r="D1381" s="1"/>
      <c r="E1381" s="1"/>
      <c r="F1381" s="20"/>
      <c r="G1381" s="21"/>
      <c r="M1381" s="1"/>
    </row>
    <row r="1382" spans="1:13" s="5" customFormat="1">
      <c r="A1382" s="6"/>
      <c r="B1382" s="33"/>
      <c r="C1382" s="1"/>
      <c r="D1382" s="1"/>
      <c r="E1382" s="1"/>
      <c r="F1382" s="20"/>
      <c r="G1382" s="21"/>
      <c r="M1382" s="1"/>
    </row>
    <row r="1383" spans="1:13" s="5" customFormat="1">
      <c r="A1383" s="6"/>
      <c r="B1383" s="33"/>
      <c r="C1383" s="1"/>
      <c r="D1383" s="1"/>
      <c r="E1383" s="1"/>
      <c r="F1383" s="20"/>
      <c r="G1383" s="21"/>
      <c r="M1383" s="1"/>
    </row>
    <row r="1384" spans="1:13" s="5" customFormat="1">
      <c r="A1384" s="6"/>
      <c r="B1384" s="33"/>
      <c r="C1384" s="1"/>
      <c r="D1384" s="1"/>
      <c r="E1384" s="1"/>
      <c r="F1384" s="20"/>
      <c r="G1384" s="21"/>
      <c r="M1384" s="1"/>
    </row>
    <row r="1385" spans="1:13" s="5" customFormat="1">
      <c r="A1385" s="6"/>
      <c r="B1385" s="33"/>
      <c r="C1385" s="1"/>
      <c r="D1385" s="1"/>
      <c r="E1385" s="1"/>
      <c r="F1385" s="20"/>
      <c r="G1385" s="21"/>
      <c r="M1385" s="1"/>
    </row>
    <row r="1386" spans="1:13" s="5" customFormat="1">
      <c r="A1386" s="6"/>
      <c r="B1386" s="33"/>
      <c r="C1386" s="1"/>
      <c r="D1386" s="1"/>
      <c r="E1386" s="1"/>
      <c r="F1386" s="20"/>
      <c r="G1386" s="21"/>
      <c r="M1386" s="1"/>
    </row>
    <row r="1387" spans="1:13" s="5" customFormat="1">
      <c r="A1387" s="6"/>
      <c r="B1387" s="33"/>
      <c r="C1387" s="1"/>
      <c r="D1387" s="1"/>
      <c r="E1387" s="1"/>
      <c r="F1387" s="20"/>
      <c r="G1387" s="21"/>
      <c r="M1387" s="1"/>
    </row>
    <row r="1388" spans="1:13" s="5" customFormat="1">
      <c r="A1388" s="6"/>
      <c r="B1388" s="33"/>
      <c r="C1388" s="1"/>
      <c r="D1388" s="1"/>
      <c r="E1388" s="1"/>
      <c r="F1388" s="20"/>
      <c r="G1388" s="21"/>
      <c r="M1388" s="1"/>
    </row>
    <row r="1389" spans="1:13" s="5" customFormat="1">
      <c r="A1389" s="6"/>
      <c r="B1389" s="33"/>
      <c r="C1389" s="1"/>
      <c r="D1389" s="1"/>
      <c r="E1389" s="1"/>
      <c r="F1389" s="20"/>
      <c r="G1389" s="21"/>
      <c r="M1389" s="1"/>
    </row>
    <row r="1390" spans="1:13" s="5" customFormat="1">
      <c r="A1390" s="6"/>
      <c r="B1390" s="33"/>
      <c r="C1390" s="1"/>
      <c r="D1390" s="1"/>
      <c r="E1390" s="1"/>
      <c r="F1390" s="20"/>
      <c r="G1390" s="21"/>
      <c r="M1390" s="1"/>
    </row>
    <row r="1391" spans="1:13" s="5" customFormat="1">
      <c r="A1391" s="6"/>
      <c r="B1391" s="33"/>
      <c r="C1391" s="1"/>
      <c r="D1391" s="1"/>
      <c r="E1391" s="1"/>
      <c r="F1391" s="20"/>
      <c r="G1391" s="21"/>
      <c r="M1391" s="1"/>
    </row>
    <row r="1392" spans="1:13" s="5" customFormat="1">
      <c r="A1392" s="6"/>
      <c r="B1392" s="33"/>
      <c r="C1392" s="1"/>
      <c r="D1392" s="1"/>
      <c r="E1392" s="1"/>
      <c r="F1392" s="20"/>
      <c r="G1392" s="21"/>
      <c r="M1392" s="1"/>
    </row>
    <row r="1393" spans="1:13" s="5" customFormat="1">
      <c r="A1393" s="6"/>
      <c r="B1393" s="33"/>
      <c r="C1393" s="1"/>
      <c r="D1393" s="1"/>
      <c r="E1393" s="1"/>
      <c r="F1393" s="20"/>
      <c r="G1393" s="21"/>
      <c r="M1393" s="1"/>
    </row>
    <row r="1394" spans="1:13" s="5" customFormat="1">
      <c r="A1394" s="6"/>
      <c r="B1394" s="33"/>
      <c r="C1394" s="1"/>
      <c r="D1394" s="1"/>
      <c r="E1394" s="1"/>
      <c r="F1394" s="20"/>
      <c r="G1394" s="21"/>
      <c r="M1394" s="1"/>
    </row>
    <row r="1395" spans="1:13" s="5" customFormat="1">
      <c r="A1395" s="6"/>
      <c r="B1395" s="33"/>
      <c r="C1395" s="1"/>
      <c r="D1395" s="1"/>
      <c r="E1395" s="1"/>
      <c r="F1395" s="20"/>
      <c r="G1395" s="21"/>
      <c r="M1395" s="1"/>
    </row>
    <row r="1396" spans="1:13" s="5" customFormat="1">
      <c r="A1396" s="6"/>
      <c r="B1396" s="33"/>
      <c r="C1396" s="1"/>
      <c r="D1396" s="1"/>
      <c r="E1396" s="1"/>
      <c r="F1396" s="20"/>
      <c r="G1396" s="21"/>
      <c r="M1396" s="1"/>
    </row>
    <row r="1397" spans="1:13" s="5" customFormat="1">
      <c r="A1397" s="6"/>
      <c r="B1397" s="33"/>
      <c r="C1397" s="1"/>
      <c r="D1397" s="1"/>
      <c r="E1397" s="1"/>
      <c r="F1397" s="20"/>
      <c r="G1397" s="21"/>
      <c r="M1397" s="1"/>
    </row>
    <row r="1398" spans="1:13" s="5" customFormat="1">
      <c r="A1398" s="6"/>
      <c r="B1398" s="33"/>
      <c r="C1398" s="1"/>
      <c r="D1398" s="1"/>
      <c r="E1398" s="1"/>
      <c r="F1398" s="20"/>
      <c r="G1398" s="21"/>
      <c r="M1398" s="1"/>
    </row>
    <row r="1399" spans="1:13" s="5" customFormat="1">
      <c r="A1399" s="6"/>
      <c r="B1399" s="33"/>
      <c r="C1399" s="1"/>
      <c r="D1399" s="1"/>
      <c r="E1399" s="1"/>
      <c r="F1399" s="20"/>
      <c r="G1399" s="21"/>
      <c r="M1399" s="1"/>
    </row>
    <row r="1400" spans="1:13" s="5" customFormat="1">
      <c r="A1400" s="6"/>
      <c r="B1400" s="33"/>
      <c r="C1400" s="1"/>
      <c r="D1400" s="1"/>
      <c r="E1400" s="1"/>
      <c r="F1400" s="20"/>
      <c r="G1400" s="21"/>
      <c r="M1400" s="1"/>
    </row>
    <row r="1401" spans="1:13" s="5" customFormat="1">
      <c r="A1401" s="6"/>
      <c r="B1401" s="33"/>
      <c r="C1401" s="1"/>
      <c r="D1401" s="1"/>
      <c r="E1401" s="1"/>
      <c r="F1401" s="20"/>
      <c r="G1401" s="21"/>
      <c r="M1401" s="1"/>
    </row>
    <row r="1402" spans="1:13" s="5" customFormat="1">
      <c r="A1402" s="6"/>
      <c r="B1402" s="33"/>
      <c r="C1402" s="1"/>
      <c r="D1402" s="1"/>
      <c r="E1402" s="1"/>
      <c r="F1402" s="20"/>
      <c r="G1402" s="21"/>
      <c r="M1402" s="1"/>
    </row>
    <row r="1403" spans="1:13" s="5" customFormat="1">
      <c r="A1403" s="6"/>
      <c r="B1403" s="33"/>
      <c r="C1403" s="1"/>
      <c r="D1403" s="1"/>
      <c r="E1403" s="1"/>
      <c r="F1403" s="20"/>
      <c r="G1403" s="21"/>
      <c r="M1403" s="1"/>
    </row>
    <row r="1404" spans="1:13" s="5" customFormat="1">
      <c r="A1404" s="6"/>
      <c r="B1404" s="33"/>
      <c r="C1404" s="1"/>
      <c r="D1404" s="1"/>
      <c r="E1404" s="1"/>
      <c r="F1404" s="20"/>
      <c r="G1404" s="21"/>
      <c r="M1404" s="1"/>
    </row>
    <row r="1405" spans="1:13" s="5" customFormat="1">
      <c r="A1405" s="6"/>
      <c r="B1405" s="33"/>
      <c r="C1405" s="1"/>
      <c r="D1405" s="1"/>
      <c r="E1405" s="1"/>
      <c r="F1405" s="20"/>
      <c r="G1405" s="21"/>
      <c r="M1405" s="1"/>
    </row>
    <row r="1406" spans="1:13" s="5" customFormat="1">
      <c r="A1406" s="6"/>
      <c r="B1406" s="33"/>
      <c r="C1406" s="1"/>
      <c r="D1406" s="1"/>
      <c r="E1406" s="1"/>
      <c r="F1406" s="20"/>
      <c r="G1406" s="21"/>
      <c r="M1406" s="1"/>
    </row>
    <row r="1407" spans="1:13" s="5" customFormat="1">
      <c r="A1407" s="6"/>
      <c r="B1407" s="33"/>
      <c r="C1407" s="1"/>
      <c r="D1407" s="1"/>
      <c r="E1407" s="1"/>
      <c r="F1407" s="20"/>
      <c r="G1407" s="21"/>
      <c r="M1407" s="1"/>
    </row>
    <row r="1408" spans="1:13" s="5" customFormat="1">
      <c r="A1408" s="6"/>
      <c r="B1408" s="33"/>
      <c r="C1408" s="1"/>
      <c r="D1408" s="1"/>
      <c r="E1408" s="1"/>
      <c r="F1408" s="20"/>
      <c r="G1408" s="21"/>
      <c r="M1408" s="1"/>
    </row>
    <row r="1409" spans="1:16" s="5" customFormat="1">
      <c r="A1409" s="6"/>
      <c r="B1409" s="33"/>
      <c r="C1409" s="1"/>
      <c r="D1409" s="1"/>
      <c r="E1409" s="1"/>
      <c r="F1409" s="20"/>
      <c r="G1409" s="21"/>
      <c r="M1409" s="1"/>
    </row>
    <row r="1410" spans="1:16" s="5" customFormat="1">
      <c r="A1410" s="6"/>
      <c r="B1410" s="33"/>
      <c r="C1410" s="1"/>
      <c r="D1410" s="1"/>
      <c r="E1410" s="1"/>
      <c r="F1410" s="20"/>
      <c r="G1410" s="21"/>
      <c r="M1410" s="1"/>
    </row>
    <row r="1411" spans="1:16" s="5" customFormat="1">
      <c r="A1411" s="6"/>
      <c r="B1411" s="33"/>
      <c r="C1411" s="1"/>
      <c r="D1411" s="1"/>
      <c r="E1411" s="1"/>
      <c r="F1411" s="20"/>
      <c r="G1411" s="21"/>
      <c r="M1411" s="1"/>
    </row>
    <row r="1412" spans="1:16" s="5" customFormat="1">
      <c r="A1412" s="6"/>
      <c r="B1412" s="33"/>
      <c r="C1412" s="1"/>
      <c r="D1412" s="1"/>
      <c r="E1412" s="1"/>
      <c r="F1412" s="20"/>
      <c r="G1412" s="21"/>
      <c r="M1412" s="1"/>
    </row>
    <row r="1413" spans="1:16" s="5" customFormat="1">
      <c r="A1413" s="6"/>
      <c r="B1413" s="33"/>
      <c r="C1413" s="1"/>
      <c r="D1413" s="1"/>
      <c r="E1413" s="1"/>
      <c r="F1413" s="20"/>
      <c r="G1413" s="21"/>
      <c r="M1413" s="1"/>
    </row>
    <row r="1414" spans="1:16" s="5" customFormat="1">
      <c r="A1414" s="6"/>
      <c r="B1414" s="33"/>
      <c r="C1414" s="1"/>
      <c r="D1414" s="1"/>
      <c r="E1414" s="1"/>
      <c r="F1414" s="20"/>
      <c r="G1414" s="21"/>
      <c r="M1414" s="1"/>
    </row>
    <row r="1415" spans="1:16" s="5" customFormat="1">
      <c r="A1415" s="6"/>
      <c r="B1415" s="33"/>
      <c r="C1415" s="1"/>
      <c r="D1415" s="1"/>
      <c r="E1415" s="1"/>
      <c r="F1415" s="20"/>
      <c r="G1415" s="21"/>
      <c r="M1415" s="1"/>
    </row>
    <row r="1416" spans="1:16" s="5" customFormat="1">
      <c r="A1416" s="6"/>
      <c r="B1416" s="33"/>
      <c r="C1416" s="1"/>
      <c r="D1416" s="1"/>
      <c r="E1416" s="1"/>
      <c r="F1416" s="20"/>
      <c r="G1416" s="21"/>
      <c r="M1416" s="1"/>
    </row>
    <row r="1417" spans="1:16" s="5" customFormat="1">
      <c r="A1417" s="6"/>
      <c r="B1417" s="33"/>
      <c r="C1417" s="1"/>
      <c r="D1417" s="1"/>
      <c r="E1417" s="1"/>
      <c r="F1417" s="20"/>
      <c r="G1417" s="21"/>
      <c r="M1417" s="1"/>
    </row>
    <row r="1418" spans="1:16" s="5" customFormat="1">
      <c r="A1418" s="6"/>
      <c r="B1418" s="33"/>
      <c r="C1418" s="1"/>
      <c r="D1418" s="1"/>
      <c r="E1418" s="1"/>
      <c r="F1418" s="20"/>
      <c r="G1418" s="21"/>
      <c r="M1418" s="1"/>
    </row>
    <row r="1419" spans="1:16" s="5" customFormat="1">
      <c r="A1419" s="6"/>
      <c r="B1419" s="33"/>
      <c r="C1419" s="1"/>
      <c r="D1419" s="1"/>
      <c r="E1419" s="1"/>
      <c r="F1419" s="20"/>
      <c r="G1419" s="21"/>
      <c r="M1419" s="1"/>
    </row>
    <row r="1420" spans="1:16" s="5" customFormat="1">
      <c r="A1420" s="6"/>
      <c r="B1420" s="33"/>
      <c r="C1420" s="1"/>
      <c r="D1420" s="1"/>
      <c r="E1420" s="1"/>
      <c r="F1420" s="20"/>
      <c r="G1420" s="21"/>
      <c r="M1420" s="1"/>
    </row>
    <row r="1421" spans="1:16" s="5" customFormat="1">
      <c r="A1421" s="6"/>
      <c r="B1421" s="33"/>
      <c r="C1421" s="1"/>
      <c r="D1421" s="1"/>
      <c r="E1421" s="1"/>
      <c r="F1421" s="20"/>
      <c r="G1421" s="21"/>
      <c r="M1421" s="1"/>
    </row>
    <row r="1422" spans="1:16" s="5" customFormat="1">
      <c r="A1422" s="6"/>
      <c r="B1422" s="33"/>
      <c r="C1422" s="1"/>
      <c r="D1422" s="1"/>
      <c r="E1422" s="1"/>
      <c r="F1422" s="20"/>
      <c r="G1422" s="21"/>
      <c r="M1422" s="1"/>
      <c r="N1422" s="1"/>
      <c r="O1422" s="1"/>
      <c r="P1422" s="1"/>
    </row>
    <row r="1423" spans="1:16" s="5" customFormat="1">
      <c r="A1423" s="6"/>
      <c r="B1423" s="33"/>
      <c r="C1423" s="1"/>
      <c r="D1423" s="1"/>
      <c r="E1423" s="1"/>
      <c r="F1423" s="20"/>
      <c r="G1423" s="21"/>
      <c r="M1423" s="1"/>
      <c r="N1423" s="1"/>
      <c r="O1423" s="1"/>
      <c r="P1423" s="1"/>
    </row>
    <row r="1424" spans="1:16" s="5" customFormat="1">
      <c r="A1424" s="6"/>
      <c r="B1424" s="33"/>
      <c r="C1424" s="1"/>
      <c r="D1424" s="1"/>
      <c r="E1424" s="1"/>
      <c r="F1424" s="20"/>
      <c r="G1424" s="21"/>
      <c r="M1424" s="1"/>
      <c r="N1424" s="1"/>
      <c r="O1424" s="1"/>
      <c r="P1424" s="1"/>
    </row>
    <row r="1425" spans="1:16" s="5" customFormat="1">
      <c r="A1425" s="6"/>
      <c r="B1425" s="33"/>
      <c r="C1425" s="1"/>
      <c r="D1425" s="1"/>
      <c r="E1425" s="1"/>
      <c r="F1425" s="20"/>
      <c r="G1425" s="21"/>
      <c r="M1425" s="1"/>
      <c r="N1425" s="1"/>
      <c r="O1425" s="1"/>
      <c r="P1425" s="1"/>
    </row>
    <row r="1426" spans="1:16" s="5" customFormat="1">
      <c r="A1426" s="6"/>
      <c r="B1426" s="33"/>
      <c r="C1426" s="1"/>
      <c r="D1426" s="1"/>
      <c r="E1426" s="1"/>
      <c r="F1426" s="20"/>
      <c r="G1426" s="21"/>
      <c r="M1426" s="1"/>
      <c r="N1426" s="1"/>
      <c r="O1426" s="1"/>
      <c r="P1426" s="1"/>
    </row>
    <row r="1427" spans="1:16" s="5" customFormat="1">
      <c r="A1427" s="6"/>
      <c r="B1427" s="33"/>
      <c r="C1427" s="1"/>
      <c r="D1427" s="1"/>
      <c r="E1427" s="1"/>
      <c r="F1427" s="20"/>
      <c r="G1427" s="21"/>
      <c r="M1427" s="1"/>
      <c r="N1427" s="1"/>
      <c r="O1427" s="1"/>
      <c r="P1427" s="1"/>
    </row>
    <row r="1428" spans="1:16" s="5" customFormat="1">
      <c r="A1428" s="6"/>
      <c r="B1428" s="33"/>
      <c r="C1428" s="1"/>
      <c r="D1428" s="1"/>
      <c r="E1428" s="1"/>
      <c r="F1428" s="20"/>
      <c r="G1428" s="21"/>
      <c r="M1428" s="1"/>
      <c r="N1428" s="1"/>
      <c r="O1428" s="1"/>
      <c r="P1428" s="1"/>
    </row>
    <row r="1429" spans="1:16" s="5" customFormat="1">
      <c r="A1429" s="6"/>
      <c r="B1429" s="33"/>
      <c r="C1429" s="1"/>
      <c r="D1429" s="1"/>
      <c r="E1429" s="1"/>
      <c r="F1429" s="20"/>
      <c r="G1429" s="21"/>
      <c r="M1429" s="1"/>
      <c r="N1429" s="1"/>
      <c r="O1429" s="1"/>
      <c r="P1429" s="1"/>
    </row>
    <row r="1430" spans="1:16" s="5" customFormat="1">
      <c r="A1430" s="6"/>
      <c r="B1430" s="33"/>
      <c r="C1430" s="1"/>
      <c r="D1430" s="1"/>
      <c r="E1430" s="1"/>
      <c r="F1430" s="20"/>
      <c r="G1430" s="21"/>
      <c r="M1430" s="1"/>
      <c r="N1430" s="1"/>
      <c r="O1430" s="1"/>
      <c r="P1430" s="1"/>
    </row>
    <row r="1431" spans="1:16" s="5" customFormat="1">
      <c r="A1431" s="6"/>
      <c r="B1431" s="33"/>
      <c r="C1431" s="1"/>
      <c r="D1431" s="1"/>
      <c r="E1431" s="1"/>
      <c r="F1431" s="20"/>
      <c r="G1431" s="21"/>
      <c r="M1431" s="1"/>
      <c r="N1431" s="1"/>
      <c r="O1431" s="1"/>
      <c r="P1431" s="1"/>
    </row>
    <row r="1432" spans="1:16" s="5" customFormat="1">
      <c r="A1432" s="6"/>
      <c r="B1432" s="33"/>
      <c r="C1432" s="1"/>
      <c r="D1432" s="1"/>
      <c r="E1432" s="1"/>
      <c r="F1432" s="20"/>
      <c r="G1432" s="21"/>
      <c r="M1432" s="1"/>
      <c r="N1432" s="1"/>
      <c r="O1432" s="1"/>
      <c r="P1432" s="1"/>
    </row>
    <row r="1433" spans="1:16" s="5" customFormat="1">
      <c r="A1433" s="6"/>
      <c r="B1433" s="33"/>
      <c r="C1433" s="1"/>
      <c r="D1433" s="1"/>
      <c r="E1433" s="1"/>
      <c r="F1433" s="20"/>
      <c r="G1433" s="21"/>
      <c r="M1433" s="1"/>
      <c r="N1433" s="1"/>
      <c r="O1433" s="1"/>
      <c r="P1433" s="1"/>
    </row>
    <row r="1434" spans="1:16" s="5" customFormat="1">
      <c r="A1434" s="6"/>
      <c r="B1434" s="33"/>
      <c r="C1434" s="1"/>
      <c r="D1434" s="1"/>
      <c r="E1434" s="1"/>
      <c r="F1434" s="20"/>
      <c r="G1434" s="21"/>
      <c r="M1434" s="1"/>
      <c r="N1434" s="1"/>
      <c r="O1434" s="1"/>
      <c r="P1434" s="1"/>
    </row>
    <row r="1435" spans="1:16" s="5" customFormat="1">
      <c r="A1435" s="6"/>
      <c r="B1435" s="33"/>
      <c r="C1435" s="1"/>
      <c r="D1435" s="1"/>
      <c r="E1435" s="1"/>
      <c r="F1435" s="20"/>
      <c r="G1435" s="21"/>
      <c r="M1435" s="1"/>
      <c r="N1435" s="1"/>
      <c r="O1435" s="1"/>
      <c r="P1435" s="1"/>
    </row>
    <row r="1436" spans="1:16" s="5" customFormat="1">
      <c r="A1436" s="6"/>
      <c r="B1436" s="33"/>
      <c r="C1436" s="1"/>
      <c r="D1436" s="1"/>
      <c r="E1436" s="1"/>
      <c r="F1436" s="20"/>
      <c r="G1436" s="21"/>
      <c r="M1436" s="1"/>
      <c r="N1436" s="1"/>
      <c r="O1436" s="1"/>
      <c r="P1436" s="1"/>
    </row>
    <row r="1437" spans="1:16" s="5" customFormat="1">
      <c r="A1437" s="6"/>
      <c r="B1437" s="33"/>
      <c r="C1437" s="1"/>
      <c r="D1437" s="1"/>
      <c r="E1437" s="1"/>
      <c r="F1437" s="20"/>
      <c r="G1437" s="21"/>
      <c r="M1437" s="1"/>
      <c r="N1437" s="1"/>
      <c r="O1437" s="1"/>
      <c r="P1437" s="1"/>
    </row>
    <row r="1438" spans="1:16" s="5" customFormat="1">
      <c r="A1438" s="6"/>
      <c r="B1438" s="33"/>
      <c r="C1438" s="1"/>
      <c r="D1438" s="1"/>
      <c r="E1438" s="1"/>
      <c r="F1438" s="20"/>
      <c r="G1438" s="21"/>
      <c r="M1438" s="1"/>
      <c r="N1438" s="1"/>
      <c r="O1438" s="1"/>
      <c r="P1438" s="1"/>
    </row>
    <row r="1439" spans="1:16" s="5" customFormat="1">
      <c r="A1439" s="6"/>
      <c r="B1439" s="33"/>
      <c r="C1439" s="1"/>
      <c r="D1439" s="1"/>
      <c r="E1439" s="1"/>
      <c r="F1439" s="20"/>
      <c r="G1439" s="21"/>
      <c r="M1439" s="1"/>
      <c r="N1439" s="1"/>
      <c r="O1439" s="1"/>
      <c r="P1439" s="1"/>
    </row>
    <row r="1440" spans="1:16" s="5" customFormat="1">
      <c r="A1440" s="6"/>
      <c r="B1440" s="33"/>
      <c r="C1440" s="1"/>
      <c r="D1440" s="1"/>
      <c r="E1440" s="1"/>
      <c r="F1440" s="20"/>
      <c r="G1440" s="21"/>
      <c r="M1440" s="1"/>
      <c r="N1440" s="1"/>
      <c r="O1440" s="1"/>
      <c r="P1440" s="1"/>
    </row>
    <row r="1441" spans="1:16" s="5" customFormat="1">
      <c r="A1441" s="6"/>
      <c r="B1441" s="33"/>
      <c r="C1441" s="1"/>
      <c r="D1441" s="1"/>
      <c r="E1441" s="1"/>
      <c r="F1441" s="20"/>
      <c r="G1441" s="21"/>
      <c r="M1441" s="1"/>
      <c r="N1441" s="1"/>
      <c r="O1441" s="1"/>
      <c r="P1441" s="1"/>
    </row>
    <row r="1442" spans="1:16" s="5" customFormat="1">
      <c r="A1442" s="6"/>
      <c r="B1442" s="33"/>
      <c r="C1442" s="1"/>
      <c r="D1442" s="1"/>
      <c r="E1442" s="1"/>
      <c r="F1442" s="20"/>
      <c r="G1442" s="21"/>
      <c r="M1442" s="1"/>
      <c r="N1442" s="1"/>
      <c r="O1442" s="1"/>
      <c r="P1442" s="1"/>
    </row>
    <row r="1443" spans="1:16" s="5" customFormat="1">
      <c r="A1443" s="6"/>
      <c r="B1443" s="33"/>
      <c r="C1443" s="1"/>
      <c r="D1443" s="1"/>
      <c r="E1443" s="1"/>
      <c r="F1443" s="20"/>
      <c r="G1443" s="21"/>
      <c r="M1443" s="1"/>
      <c r="N1443" s="1"/>
      <c r="O1443" s="1"/>
      <c r="P1443" s="1"/>
    </row>
    <row r="1444" spans="1:16" s="5" customFormat="1">
      <c r="A1444" s="6"/>
      <c r="B1444" s="33"/>
      <c r="C1444" s="1"/>
      <c r="D1444" s="1"/>
      <c r="E1444" s="1"/>
      <c r="F1444" s="20"/>
      <c r="G1444" s="21"/>
      <c r="M1444" s="1"/>
      <c r="N1444" s="1"/>
      <c r="O1444" s="1"/>
      <c r="P1444" s="1"/>
    </row>
    <row r="1445" spans="1:16" s="5" customFormat="1">
      <c r="A1445" s="6"/>
      <c r="B1445" s="33"/>
      <c r="C1445" s="1"/>
      <c r="D1445" s="1"/>
      <c r="E1445" s="1"/>
      <c r="F1445" s="20"/>
      <c r="G1445" s="21"/>
      <c r="M1445" s="1"/>
      <c r="N1445" s="1"/>
      <c r="O1445" s="1"/>
      <c r="P1445" s="1"/>
    </row>
    <row r="1446" spans="1:16" s="5" customFormat="1">
      <c r="A1446" s="6"/>
      <c r="B1446" s="33"/>
      <c r="C1446" s="1"/>
      <c r="D1446" s="1"/>
      <c r="E1446" s="1"/>
      <c r="F1446" s="20"/>
      <c r="G1446" s="21"/>
      <c r="M1446" s="1"/>
      <c r="N1446" s="1"/>
      <c r="O1446" s="1"/>
      <c r="P1446" s="1"/>
    </row>
    <row r="1447" spans="1:16" s="5" customFormat="1">
      <c r="A1447" s="6"/>
      <c r="B1447" s="33"/>
      <c r="C1447" s="1"/>
      <c r="D1447" s="1"/>
      <c r="E1447" s="1"/>
      <c r="F1447" s="20"/>
      <c r="G1447" s="21"/>
      <c r="M1447" s="1"/>
      <c r="N1447" s="1"/>
      <c r="O1447" s="1"/>
      <c r="P1447" s="1"/>
    </row>
    <row r="1448" spans="1:16" s="5" customFormat="1">
      <c r="A1448" s="6"/>
      <c r="B1448" s="33"/>
      <c r="C1448" s="1"/>
      <c r="D1448" s="1"/>
      <c r="E1448" s="1"/>
      <c r="F1448" s="20"/>
      <c r="G1448" s="21"/>
      <c r="M1448" s="1"/>
      <c r="N1448" s="1"/>
      <c r="O1448" s="1"/>
      <c r="P1448" s="1"/>
    </row>
    <row r="1449" spans="1:16" s="5" customFormat="1">
      <c r="A1449" s="6"/>
      <c r="B1449" s="33"/>
      <c r="C1449" s="1"/>
      <c r="D1449" s="1"/>
      <c r="E1449" s="1"/>
      <c r="F1449" s="20"/>
      <c r="G1449" s="21"/>
      <c r="M1449" s="1"/>
      <c r="N1449" s="1"/>
      <c r="O1449" s="1"/>
      <c r="P1449" s="1"/>
    </row>
    <row r="1450" spans="1:16" s="5" customFormat="1">
      <c r="A1450" s="6"/>
      <c r="B1450" s="33"/>
      <c r="C1450" s="1"/>
      <c r="D1450" s="1"/>
      <c r="E1450" s="1"/>
      <c r="F1450" s="20"/>
      <c r="G1450" s="21"/>
      <c r="M1450" s="1"/>
      <c r="N1450" s="1"/>
      <c r="O1450" s="1"/>
      <c r="P1450" s="1"/>
    </row>
    <row r="1451" spans="1:16" s="5" customFormat="1">
      <c r="A1451" s="6"/>
      <c r="B1451" s="33"/>
      <c r="C1451" s="1"/>
      <c r="D1451" s="1"/>
      <c r="E1451" s="1"/>
      <c r="F1451" s="20"/>
      <c r="G1451" s="21"/>
      <c r="M1451" s="1"/>
      <c r="N1451" s="1"/>
      <c r="O1451" s="1"/>
      <c r="P1451" s="1"/>
    </row>
    <row r="1452" spans="1:16" s="5" customFormat="1">
      <c r="A1452" s="6"/>
      <c r="B1452" s="33"/>
      <c r="C1452" s="1"/>
      <c r="D1452" s="1"/>
      <c r="E1452" s="1"/>
      <c r="F1452" s="20"/>
      <c r="G1452" s="21"/>
      <c r="M1452" s="1"/>
      <c r="N1452" s="1"/>
      <c r="O1452" s="1"/>
      <c r="P1452" s="1"/>
    </row>
    <row r="1453" spans="1:16" s="5" customFormat="1">
      <c r="A1453" s="6"/>
      <c r="B1453" s="33"/>
      <c r="C1453" s="1"/>
      <c r="D1453" s="1"/>
      <c r="E1453" s="1"/>
      <c r="F1453" s="20"/>
      <c r="G1453" s="21"/>
      <c r="M1453" s="1"/>
      <c r="N1453" s="1"/>
      <c r="O1453" s="1"/>
      <c r="P1453" s="1"/>
    </row>
    <row r="1454" spans="1:16" s="5" customFormat="1">
      <c r="A1454" s="6"/>
      <c r="B1454" s="33"/>
      <c r="C1454" s="1"/>
      <c r="D1454" s="1"/>
      <c r="E1454" s="1"/>
      <c r="F1454" s="20"/>
      <c r="G1454" s="21"/>
      <c r="M1454" s="1"/>
      <c r="N1454" s="1"/>
      <c r="O1454" s="1"/>
      <c r="P1454" s="1"/>
    </row>
    <row r="1455" spans="1:16" s="5" customFormat="1">
      <c r="A1455" s="6"/>
      <c r="B1455" s="33"/>
      <c r="C1455" s="1"/>
      <c r="D1455" s="1"/>
      <c r="E1455" s="1"/>
      <c r="F1455" s="20"/>
      <c r="G1455" s="21"/>
      <c r="M1455" s="1"/>
      <c r="N1455" s="1"/>
      <c r="O1455" s="1"/>
      <c r="P1455" s="1"/>
    </row>
    <row r="1456" spans="1:16" s="5" customFormat="1">
      <c r="A1456" s="6"/>
      <c r="B1456" s="33"/>
      <c r="C1456" s="1"/>
      <c r="D1456" s="1"/>
      <c r="E1456" s="1"/>
      <c r="F1456" s="20"/>
      <c r="G1456" s="21"/>
      <c r="M1456" s="1"/>
      <c r="N1456" s="1"/>
      <c r="O1456" s="1"/>
      <c r="P1456" s="1"/>
    </row>
    <row r="1457" spans="1:20" s="5" customFormat="1">
      <c r="A1457" s="6"/>
      <c r="B1457" s="33"/>
      <c r="C1457" s="1"/>
      <c r="D1457" s="1"/>
      <c r="E1457" s="1"/>
      <c r="F1457" s="20"/>
      <c r="G1457" s="21"/>
      <c r="M1457" s="1"/>
      <c r="N1457" s="1"/>
      <c r="O1457" s="1"/>
      <c r="P1457" s="1"/>
    </row>
    <row r="1458" spans="1:20" s="5" customFormat="1">
      <c r="A1458" s="6"/>
      <c r="B1458" s="33"/>
      <c r="C1458" s="1"/>
      <c r="D1458" s="1"/>
      <c r="E1458" s="1"/>
      <c r="F1458" s="20"/>
      <c r="G1458" s="21"/>
      <c r="M1458" s="1"/>
      <c r="N1458" s="1"/>
      <c r="O1458" s="1"/>
      <c r="P1458" s="1"/>
    </row>
    <row r="1459" spans="1:20" s="5" customFormat="1">
      <c r="A1459" s="6"/>
      <c r="B1459" s="33"/>
      <c r="C1459" s="1"/>
      <c r="D1459" s="1"/>
      <c r="E1459" s="1"/>
      <c r="F1459" s="20"/>
      <c r="G1459" s="21"/>
      <c r="M1459" s="1"/>
      <c r="N1459" s="1"/>
      <c r="O1459" s="1"/>
      <c r="P1459" s="1"/>
    </row>
    <row r="1460" spans="1:20" s="5" customFormat="1">
      <c r="A1460" s="6"/>
      <c r="B1460" s="33"/>
      <c r="C1460" s="1"/>
      <c r="D1460" s="1"/>
      <c r="E1460" s="1"/>
      <c r="F1460" s="20"/>
      <c r="G1460" s="21"/>
      <c r="M1460" s="1"/>
      <c r="N1460" s="1"/>
      <c r="O1460" s="1"/>
      <c r="P1460" s="1"/>
    </row>
    <row r="1461" spans="1:20" s="5" customFormat="1">
      <c r="A1461" s="6"/>
      <c r="B1461" s="33"/>
      <c r="C1461" s="1"/>
      <c r="D1461" s="1"/>
      <c r="E1461" s="1"/>
      <c r="F1461" s="20"/>
      <c r="G1461" s="21"/>
      <c r="M1461" s="1"/>
      <c r="N1461" s="1"/>
      <c r="O1461" s="1"/>
      <c r="P1461" s="1"/>
    </row>
    <row r="1462" spans="1:20" s="5" customFormat="1">
      <c r="A1462" s="6"/>
      <c r="B1462" s="33"/>
      <c r="C1462" s="1"/>
      <c r="D1462" s="1"/>
      <c r="E1462" s="1"/>
      <c r="F1462" s="20"/>
      <c r="G1462" s="21"/>
      <c r="M1462" s="1"/>
      <c r="N1462" s="1"/>
      <c r="O1462" s="1"/>
      <c r="P1462" s="1"/>
    </row>
    <row r="1463" spans="1:20" s="5" customFormat="1">
      <c r="A1463" s="6"/>
      <c r="B1463" s="33"/>
      <c r="C1463" s="1"/>
      <c r="D1463" s="1"/>
      <c r="E1463" s="1"/>
      <c r="F1463" s="20"/>
      <c r="G1463" s="21"/>
      <c r="M1463" s="1"/>
      <c r="N1463" s="1"/>
      <c r="O1463" s="1"/>
      <c r="P1463" s="1"/>
    </row>
    <row r="1464" spans="1:20" s="5" customFormat="1">
      <c r="A1464" s="6"/>
      <c r="B1464" s="33"/>
      <c r="C1464" s="1"/>
      <c r="D1464" s="1"/>
      <c r="E1464" s="1"/>
      <c r="F1464" s="20"/>
      <c r="G1464" s="21"/>
      <c r="M1464" s="1"/>
      <c r="N1464" s="1"/>
      <c r="O1464" s="1"/>
      <c r="P1464" s="1"/>
    </row>
    <row r="1465" spans="1:20" s="5" customFormat="1">
      <c r="A1465" s="6"/>
      <c r="B1465" s="33"/>
      <c r="C1465" s="1"/>
      <c r="D1465" s="1"/>
      <c r="E1465" s="1"/>
      <c r="F1465" s="20"/>
      <c r="G1465" s="21"/>
      <c r="M1465" s="1"/>
      <c r="N1465" s="1"/>
      <c r="O1465" s="1"/>
      <c r="P1465" s="1"/>
    </row>
    <row r="1466" spans="1:20" s="5" customFormat="1">
      <c r="A1466" s="6"/>
      <c r="B1466" s="33"/>
      <c r="C1466" s="1"/>
      <c r="D1466" s="1"/>
      <c r="E1466" s="1"/>
      <c r="F1466" s="20"/>
      <c r="G1466" s="21"/>
      <c r="M1466" s="1"/>
      <c r="N1466" s="1"/>
      <c r="O1466" s="1"/>
      <c r="P1466" s="1"/>
    </row>
    <row r="1467" spans="1:20" s="5" customFormat="1">
      <c r="A1467" s="6"/>
      <c r="B1467" s="33"/>
      <c r="C1467" s="1"/>
      <c r="D1467" s="1"/>
      <c r="E1467" s="1"/>
      <c r="F1467" s="20"/>
      <c r="G1467" s="21"/>
      <c r="M1467" s="1"/>
      <c r="N1467" s="1"/>
      <c r="O1467" s="1"/>
      <c r="P1467" s="1"/>
    </row>
    <row r="1468" spans="1:20" s="5" customFormat="1">
      <c r="A1468" s="6"/>
      <c r="B1468" s="33"/>
      <c r="C1468" s="1"/>
      <c r="D1468" s="1"/>
      <c r="E1468" s="1"/>
      <c r="F1468" s="20"/>
      <c r="G1468" s="21"/>
      <c r="M1468" s="1"/>
      <c r="N1468" s="1"/>
      <c r="O1468" s="1"/>
      <c r="P1468" s="1"/>
      <c r="Q1468" s="1"/>
      <c r="R1468" s="1"/>
      <c r="S1468" s="1"/>
      <c r="T1468" s="1"/>
    </row>
    <row r="1469" spans="1:20" s="5" customFormat="1">
      <c r="A1469" s="6"/>
      <c r="B1469" s="33"/>
      <c r="C1469" s="1"/>
      <c r="D1469" s="1"/>
      <c r="E1469" s="1"/>
      <c r="F1469" s="20"/>
      <c r="G1469" s="21"/>
      <c r="M1469" s="1"/>
      <c r="N1469" s="1"/>
      <c r="O1469" s="1"/>
      <c r="P1469" s="1"/>
      <c r="Q1469" s="1"/>
      <c r="R1469" s="1"/>
      <c r="S1469" s="1"/>
      <c r="T1469" s="1"/>
    </row>
  </sheetData>
  <sortState ref="A32:L545">
    <sortCondition ref="E25:E29"/>
  </sortState>
  <mergeCells count="58">
    <mergeCell ref="A570:F570"/>
    <mergeCell ref="H21:I21"/>
    <mergeCell ref="J21:K21"/>
    <mergeCell ref="A4:L4"/>
    <mergeCell ref="A9:D9"/>
    <mergeCell ref="F9:L9"/>
    <mergeCell ref="A18:K18"/>
    <mergeCell ref="A10:D10"/>
    <mergeCell ref="F10:L10"/>
    <mergeCell ref="A11:F11"/>
    <mergeCell ref="H11:L11"/>
    <mergeCell ref="A12:E12"/>
    <mergeCell ref="A17:L17"/>
    <mergeCell ref="A25:D25"/>
    <mergeCell ref="E25:F25"/>
    <mergeCell ref="A19:L19"/>
    <mergeCell ref="A20:A23"/>
    <mergeCell ref="B20:B23"/>
    <mergeCell ref="C20:C23"/>
    <mergeCell ref="D20:D23"/>
    <mergeCell ref="E20:E23"/>
    <mergeCell ref="F20:F23"/>
    <mergeCell ref="G20:G23"/>
    <mergeCell ref="H20:K20"/>
    <mergeCell ref="L20:L23"/>
    <mergeCell ref="A1:L1"/>
    <mergeCell ref="A3:L3"/>
    <mergeCell ref="A6:L6"/>
    <mergeCell ref="A8:L8"/>
    <mergeCell ref="A2:L2"/>
    <mergeCell ref="A7:L7"/>
    <mergeCell ref="A5:L5"/>
    <mergeCell ref="G12:L12"/>
    <mergeCell ref="A13:L13"/>
    <mergeCell ref="A14:L14"/>
    <mergeCell ref="F15:L15"/>
    <mergeCell ref="F16:L16"/>
    <mergeCell ref="B577:C577"/>
    <mergeCell ref="D577:F577"/>
    <mergeCell ref="B572:M572"/>
    <mergeCell ref="B574:C574"/>
    <mergeCell ref="D574:F574"/>
    <mergeCell ref="G575:K575"/>
    <mergeCell ref="B575:C575"/>
    <mergeCell ref="D575:F575"/>
    <mergeCell ref="G578:K578"/>
    <mergeCell ref="G580:K580"/>
    <mergeCell ref="G582:K582"/>
    <mergeCell ref="B582:C582"/>
    <mergeCell ref="D582:F582"/>
    <mergeCell ref="B580:C580"/>
    <mergeCell ref="D580:F580"/>
    <mergeCell ref="B581:C581"/>
    <mergeCell ref="D581:F581"/>
    <mergeCell ref="B578:C578"/>
    <mergeCell ref="D578:F578"/>
    <mergeCell ref="B579:C579"/>
    <mergeCell ref="D579:F579"/>
  </mergeCells>
  <dataValidations disablePrompts="1" xWindow="715" yWindow="553" count="2">
    <dataValidation type="decimal" operator="greaterThanOrEqual" allowBlank="1" showInputMessage="1" showErrorMessage="1" promptTitle="Akcīzes nodokļa likme" prompt="Ievadiet likmi, kas bija spēkā līdz likmju maiņai" sqref="H22:I22">
      <formula1>0</formula1>
    </dataValidation>
    <dataValidation type="decimal" operator="greaterThanOrEqual" allowBlank="1" showInputMessage="1" showErrorMessage="1" promptTitle="Akcīzes nodokļa likme" prompt="Ievadiet likmi, kas stājas spēkā pēc likmju maiņas" sqref="J22:K22">
      <formula1>0</formula1>
    </dataValidation>
  </dataValidations>
  <printOptions horizontalCentered="1"/>
  <pageMargins left="0.39370078740157483" right="0.39370078740157483" top="0.78740157480314965" bottom="0.47244094488188981" header="0.23622047244094491" footer="0.23622047244094491"/>
  <pageSetup paperSize="9" scale="86" fitToHeight="0" orientation="landscape" r:id="rId1"/>
  <headerFooter alignWithMargins="0">
    <oddHeader xml:space="preserve">&amp;R&amp;"Times New Roman,Regular"1.pielikums
&amp;8metodiskajam materiālam par inventarizāciju alkoholiskajiem dzērieniem un
akcīzes nodokļa starpības summas aprēķināšanu sakarā ar likmju izmaiņām&amp;"Arial,Regular"
</oddHeader>
    <oddFooter>&amp;C&amp;"Times New Roman,Regular"&amp;P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7"/>
  <sheetViews>
    <sheetView zoomScaleNormal="100" workbookViewId="0">
      <selection activeCell="C44" sqref="C44"/>
    </sheetView>
  </sheetViews>
  <sheetFormatPr defaultRowHeight="15.75"/>
  <cols>
    <col min="1" max="1" width="8.85546875" style="169" customWidth="1"/>
    <col min="2" max="2" width="15.42578125" style="164" customWidth="1"/>
    <col min="3" max="3" width="44.28515625" style="164" bestFit="1" customWidth="1"/>
    <col min="4" max="16384" width="9.140625" style="164"/>
  </cols>
  <sheetData>
    <row r="2" spans="1:3" ht="18.75">
      <c r="A2" s="170" t="s">
        <v>324</v>
      </c>
    </row>
    <row r="3" spans="1:3" s="166" customFormat="1">
      <c r="A3" s="165" t="s">
        <v>48</v>
      </c>
      <c r="B3" s="205" t="s">
        <v>325</v>
      </c>
      <c r="C3" s="206"/>
    </row>
    <row r="4" spans="1:3">
      <c r="A4" s="167">
        <v>1</v>
      </c>
      <c r="B4" s="168">
        <v>44103002010</v>
      </c>
      <c r="C4" s="168" t="s">
        <v>290</v>
      </c>
    </row>
    <row r="5" spans="1:3">
      <c r="A5" s="167">
        <v>2</v>
      </c>
      <c r="B5" s="168">
        <v>40003448498</v>
      </c>
      <c r="C5" s="168" t="s">
        <v>291</v>
      </c>
    </row>
    <row r="6" spans="1:3">
      <c r="A6" s="167">
        <v>3</v>
      </c>
      <c r="B6" s="168">
        <v>41502018652</v>
      </c>
      <c r="C6" s="168" t="s">
        <v>292</v>
      </c>
    </row>
    <row r="7" spans="1:3">
      <c r="A7" s="167">
        <v>4</v>
      </c>
      <c r="B7" s="168">
        <v>40103516004</v>
      </c>
      <c r="C7" s="168" t="s">
        <v>293</v>
      </c>
    </row>
    <row r="8" spans="1:3">
      <c r="A8" s="167">
        <v>5</v>
      </c>
      <c r="B8" s="168">
        <v>40103325132</v>
      </c>
      <c r="C8" s="168" t="s">
        <v>294</v>
      </c>
    </row>
    <row r="9" spans="1:3">
      <c r="A9" s="167">
        <v>6</v>
      </c>
      <c r="B9" s="168">
        <v>50003428811</v>
      </c>
      <c r="C9" s="168" t="s">
        <v>295</v>
      </c>
    </row>
    <row r="10" spans="1:3">
      <c r="A10" s="167">
        <v>7</v>
      </c>
      <c r="B10" s="168">
        <v>40103780195</v>
      </c>
      <c r="C10" s="168" t="s">
        <v>296</v>
      </c>
    </row>
    <row r="11" spans="1:3">
      <c r="A11" s="167">
        <v>8</v>
      </c>
      <c r="B11" s="168">
        <v>40003410381</v>
      </c>
      <c r="C11" s="168" t="s">
        <v>297</v>
      </c>
    </row>
    <row r="12" spans="1:3">
      <c r="A12" s="167">
        <v>9</v>
      </c>
      <c r="B12" s="168">
        <v>41503022195</v>
      </c>
      <c r="C12" s="168" t="s">
        <v>298</v>
      </c>
    </row>
    <row r="13" spans="1:3">
      <c r="A13" s="167">
        <v>10</v>
      </c>
      <c r="B13" s="168">
        <v>40003803326</v>
      </c>
      <c r="C13" s="168" t="s">
        <v>299</v>
      </c>
    </row>
    <row r="14" spans="1:3">
      <c r="A14" s="167">
        <v>11</v>
      </c>
      <c r="B14" s="168">
        <v>44103091485</v>
      </c>
      <c r="C14" s="168" t="s">
        <v>300</v>
      </c>
    </row>
    <row r="15" spans="1:3">
      <c r="A15" s="167">
        <v>12</v>
      </c>
      <c r="B15" s="168">
        <v>43603067429</v>
      </c>
      <c r="C15" s="168" t="s">
        <v>301</v>
      </c>
    </row>
    <row r="16" spans="1:3">
      <c r="A16" s="167">
        <v>13</v>
      </c>
      <c r="B16" s="168">
        <v>40003273794</v>
      </c>
      <c r="C16" s="168" t="s">
        <v>302</v>
      </c>
    </row>
    <row r="17" spans="1:3">
      <c r="A17" s="167">
        <v>14</v>
      </c>
      <c r="B17" s="168">
        <v>42402015841</v>
      </c>
      <c r="C17" s="168" t="s">
        <v>303</v>
      </c>
    </row>
    <row r="18" spans="1:3">
      <c r="A18" s="167">
        <v>15</v>
      </c>
      <c r="B18" s="168">
        <v>40103317898</v>
      </c>
      <c r="C18" s="168" t="s">
        <v>304</v>
      </c>
    </row>
    <row r="19" spans="1:3">
      <c r="A19" s="167">
        <v>16</v>
      </c>
      <c r="B19" s="168">
        <v>40003181339</v>
      </c>
      <c r="C19" s="168" t="s">
        <v>305</v>
      </c>
    </row>
    <row r="20" spans="1:3">
      <c r="A20" s="167">
        <v>17</v>
      </c>
      <c r="B20" s="168">
        <v>42103055170</v>
      </c>
      <c r="C20" s="168" t="s">
        <v>306</v>
      </c>
    </row>
    <row r="21" spans="1:3">
      <c r="A21" s="167">
        <v>18</v>
      </c>
      <c r="B21" s="168">
        <v>40003400519</v>
      </c>
      <c r="C21" s="168" t="s">
        <v>307</v>
      </c>
    </row>
    <row r="22" spans="1:3">
      <c r="A22" s="167">
        <v>19</v>
      </c>
      <c r="B22" s="168">
        <v>40003022654</v>
      </c>
      <c r="C22" s="168" t="s">
        <v>308</v>
      </c>
    </row>
    <row r="23" spans="1:3">
      <c r="A23" s="167">
        <v>20</v>
      </c>
      <c r="B23" s="168">
        <v>45403043182</v>
      </c>
      <c r="C23" s="168" t="s">
        <v>309</v>
      </c>
    </row>
    <row r="24" spans="1:3">
      <c r="A24" s="167">
        <v>21</v>
      </c>
      <c r="B24" s="168">
        <v>45403037025</v>
      </c>
      <c r="C24" s="168" t="s">
        <v>310</v>
      </c>
    </row>
    <row r="25" spans="1:3">
      <c r="A25" s="167">
        <v>22</v>
      </c>
      <c r="B25" s="168">
        <v>40103541209</v>
      </c>
      <c r="C25" s="168" t="s">
        <v>311</v>
      </c>
    </row>
    <row r="26" spans="1:3">
      <c r="A26" s="167">
        <v>23</v>
      </c>
      <c r="B26" s="168">
        <v>40003557646</v>
      </c>
      <c r="C26" s="168" t="s">
        <v>312</v>
      </c>
    </row>
    <row r="27" spans="1:3">
      <c r="A27" s="167">
        <v>24</v>
      </c>
      <c r="B27" s="168">
        <v>41503073257</v>
      </c>
      <c r="C27" s="168" t="s">
        <v>313</v>
      </c>
    </row>
    <row r="28" spans="1:3">
      <c r="A28" s="167">
        <v>25</v>
      </c>
      <c r="B28" s="168">
        <v>40003376664</v>
      </c>
      <c r="C28" s="168" t="s">
        <v>314</v>
      </c>
    </row>
    <row r="29" spans="1:3">
      <c r="A29" s="167">
        <v>26</v>
      </c>
      <c r="B29" s="168">
        <v>44103086272</v>
      </c>
      <c r="C29" s="168" t="s">
        <v>315</v>
      </c>
    </row>
    <row r="30" spans="1:3">
      <c r="A30" s="167">
        <v>27</v>
      </c>
      <c r="B30" s="168">
        <v>40103874679</v>
      </c>
      <c r="C30" s="168" t="s">
        <v>316</v>
      </c>
    </row>
    <row r="31" spans="1:3">
      <c r="A31" s="167">
        <v>28</v>
      </c>
      <c r="B31" s="168">
        <v>48503018333</v>
      </c>
      <c r="C31" s="168" t="s">
        <v>317</v>
      </c>
    </row>
    <row r="32" spans="1:3">
      <c r="A32" s="167">
        <v>29</v>
      </c>
      <c r="B32" s="168">
        <v>48503003380</v>
      </c>
      <c r="C32" s="168" t="s">
        <v>318</v>
      </c>
    </row>
    <row r="33" spans="1:3">
      <c r="A33" s="167">
        <v>30</v>
      </c>
      <c r="B33" s="168">
        <v>44103081307</v>
      </c>
      <c r="C33" s="168" t="s">
        <v>319</v>
      </c>
    </row>
    <row r="34" spans="1:3">
      <c r="A34" s="167">
        <v>31</v>
      </c>
      <c r="B34" s="168">
        <v>40103274334</v>
      </c>
      <c r="C34" s="168" t="s">
        <v>320</v>
      </c>
    </row>
    <row r="35" spans="1:3">
      <c r="A35" s="167">
        <v>32</v>
      </c>
      <c r="B35" s="164">
        <v>40003752458</v>
      </c>
      <c r="C35" s="168" t="s">
        <v>321</v>
      </c>
    </row>
    <row r="36" spans="1:3">
      <c r="A36" s="167">
        <v>33</v>
      </c>
      <c r="B36" s="168">
        <v>41201005223</v>
      </c>
      <c r="C36" s="168" t="s">
        <v>322</v>
      </c>
    </row>
    <row r="37" spans="1:3">
      <c r="A37" s="167">
        <v>34</v>
      </c>
      <c r="B37" s="168">
        <v>40103667853</v>
      </c>
      <c r="C37" s="168" t="s">
        <v>323</v>
      </c>
    </row>
  </sheetData>
  <mergeCells count="1">
    <mergeCell ref="B3:C3"/>
  </mergeCells>
  <pageMargins left="0.7" right="0.7" top="0.75" bottom="0.75" header="0.3" footer="0.3"/>
  <pageSetup paperSize="9" scale="68" orientation="landscape" r:id="rId1"/>
  <headerFooter>
    <oddHeader>&amp;R1.pielikums
metodiskajam materiālam par inventarizāciju alkoholiskajiem dzērieniem un
akcīzes nodokļa starpības summas aprēķināšanu sakarā ar likmju izmaiņām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opLeftCell="A7" workbookViewId="0">
      <selection activeCell="N34" sqref="N34"/>
    </sheetView>
  </sheetViews>
  <sheetFormatPr defaultRowHeight="12.75"/>
  <cols>
    <col min="1" max="1" width="4.28515625" style="106" customWidth="1"/>
    <col min="2" max="2" width="10.28515625" style="106" customWidth="1"/>
    <col min="3" max="3" width="24.140625" style="106" customWidth="1"/>
    <col min="4" max="5" width="9.140625" style="106"/>
    <col min="6" max="6" width="8.140625" style="106" customWidth="1"/>
    <col min="7" max="7" width="9.140625" style="106"/>
    <col min="8" max="8" width="12.5703125" style="106" customWidth="1"/>
    <col min="9" max="9" width="10.5703125" style="106" customWidth="1"/>
    <col min="10" max="10" width="12.7109375" style="106" customWidth="1"/>
    <col min="11" max="11" width="10.5703125" style="106" customWidth="1"/>
    <col min="12" max="12" width="12.140625" style="106" customWidth="1"/>
    <col min="13" max="16384" width="9.140625" style="106"/>
  </cols>
  <sheetData>
    <row r="1" spans="1:12" s="1" customFormat="1" ht="18.75" customHeight="1">
      <c r="A1" s="183" t="s">
        <v>49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2" s="14" customFormat="1" ht="18.75">
      <c r="A2" s="184" t="s">
        <v>100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</row>
    <row r="3" spans="1:12" s="14" customFormat="1" ht="33.75" customHeight="1">
      <c r="A3" s="184" t="s">
        <v>105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</row>
    <row r="4" spans="1:12" s="14" customFormat="1" ht="24.75" customHeight="1">
      <c r="A4" s="185" t="s">
        <v>288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</row>
    <row r="5" spans="1:12" s="14" customFormat="1" ht="19.5" customHeight="1">
      <c r="A5" s="185" t="s">
        <v>279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</row>
    <row r="6" spans="1:12" s="14" customFormat="1" ht="42" customHeight="1">
      <c r="A6" s="185" t="s">
        <v>106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</row>
    <row r="7" spans="1:12" s="14" customFormat="1" ht="18.75">
      <c r="A7" s="185" t="s">
        <v>98</v>
      </c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</row>
    <row r="8" spans="1:12" s="23" customFormat="1" ht="18.75">
      <c r="A8" s="218" t="s">
        <v>99</v>
      </c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</row>
    <row r="11" spans="1:12">
      <c r="A11" s="188"/>
      <c r="B11" s="188"/>
      <c r="C11" s="188"/>
      <c r="D11" s="188"/>
      <c r="E11" s="44"/>
      <c r="F11" s="188"/>
      <c r="G11" s="188"/>
      <c r="H11" s="188"/>
      <c r="I11" s="188"/>
      <c r="J11" s="188"/>
      <c r="K11" s="188"/>
      <c r="L11" s="188"/>
    </row>
    <row r="12" spans="1:12">
      <c r="A12" s="196" t="s">
        <v>0</v>
      </c>
      <c r="B12" s="196"/>
      <c r="C12" s="196"/>
      <c r="D12" s="196"/>
      <c r="E12" s="1"/>
      <c r="F12" s="197" t="s">
        <v>1</v>
      </c>
      <c r="G12" s="197"/>
      <c r="H12" s="197"/>
      <c r="I12" s="197"/>
      <c r="J12" s="197"/>
      <c r="K12" s="197"/>
      <c r="L12" s="197"/>
    </row>
    <row r="13" spans="1:12" ht="18.75">
      <c r="A13" s="198" t="s">
        <v>2</v>
      </c>
      <c r="B13" s="198"/>
      <c r="C13" s="198"/>
      <c r="D13" s="198"/>
      <c r="E13" s="198"/>
      <c r="F13" s="198"/>
      <c r="G13" s="45"/>
      <c r="H13" s="186"/>
      <c r="I13" s="186"/>
      <c r="J13" s="186"/>
      <c r="K13" s="186"/>
      <c r="L13" s="186"/>
    </row>
    <row r="14" spans="1:12" ht="18.75">
      <c r="A14" s="198" t="s">
        <v>3</v>
      </c>
      <c r="B14" s="198"/>
      <c r="C14" s="198"/>
      <c r="D14" s="198"/>
      <c r="E14" s="198"/>
      <c r="F14" s="45"/>
      <c r="G14" s="186"/>
      <c r="H14" s="186"/>
      <c r="I14" s="186"/>
      <c r="J14" s="186"/>
      <c r="K14" s="186"/>
      <c r="L14" s="186"/>
    </row>
    <row r="15" spans="1:12" ht="18.75">
      <c r="A15" s="187"/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</row>
    <row r="16" spans="1:12" ht="18.75">
      <c r="A16" s="187"/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</row>
    <row r="17" spans="1:12" ht="15.75">
      <c r="A17" s="29" t="s">
        <v>4</v>
      </c>
      <c r="B17" s="33"/>
      <c r="C17" s="151"/>
      <c r="D17" s="29" t="s">
        <v>5</v>
      </c>
      <c r="E17" s="1"/>
      <c r="F17" s="188"/>
      <c r="G17" s="188"/>
      <c r="H17" s="188"/>
      <c r="I17" s="188"/>
      <c r="J17" s="188"/>
      <c r="K17" s="188"/>
      <c r="L17" s="188"/>
    </row>
    <row r="18" spans="1:12" ht="18.75">
      <c r="A18" s="1"/>
      <c r="B18" s="14"/>
      <c r="C18" s="152" t="s">
        <v>6</v>
      </c>
      <c r="D18" s="14"/>
      <c r="E18" s="30"/>
      <c r="F18" s="189" t="s">
        <v>9</v>
      </c>
      <c r="G18" s="189"/>
      <c r="H18" s="189"/>
      <c r="I18" s="189"/>
      <c r="J18" s="189"/>
      <c r="K18" s="189"/>
      <c r="L18" s="189"/>
    </row>
    <row r="19" spans="1:12">
      <c r="A19" s="199"/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</row>
    <row r="20" spans="1:12" ht="15">
      <c r="A20" s="220"/>
      <c r="B20" s="220"/>
      <c r="C20" s="220"/>
      <c r="D20" s="220"/>
      <c r="E20" s="220"/>
      <c r="F20" s="220"/>
      <c r="G20" s="220"/>
      <c r="H20" s="220"/>
      <c r="I20" s="220"/>
      <c r="J20" s="220"/>
      <c r="K20" s="220"/>
      <c r="L20" s="105"/>
    </row>
    <row r="21" spans="1:12" ht="15.75">
      <c r="A21" s="221" t="s">
        <v>75</v>
      </c>
      <c r="B21" s="221"/>
      <c r="C21" s="221"/>
      <c r="D21" s="221"/>
      <c r="E21" s="221"/>
      <c r="F21" s="221"/>
      <c r="G21" s="221"/>
      <c r="H21" s="221"/>
      <c r="I21" s="221"/>
      <c r="J21" s="221"/>
      <c r="K21" s="221"/>
      <c r="L21" s="221"/>
    </row>
    <row r="22" spans="1:12">
      <c r="A22" s="222" t="s">
        <v>48</v>
      </c>
      <c r="B22" s="227" t="s">
        <v>24</v>
      </c>
      <c r="C22" s="223" t="s">
        <v>70</v>
      </c>
      <c r="D22" s="223" t="s">
        <v>20</v>
      </c>
      <c r="E22" s="223" t="s">
        <v>21</v>
      </c>
      <c r="F22" s="228" t="s">
        <v>22</v>
      </c>
      <c r="G22" s="223" t="s">
        <v>23</v>
      </c>
      <c r="H22" s="224" t="s">
        <v>45</v>
      </c>
      <c r="I22" s="225"/>
      <c r="J22" s="225"/>
      <c r="K22" s="226"/>
      <c r="L22" s="207" t="s">
        <v>73</v>
      </c>
    </row>
    <row r="23" spans="1:12">
      <c r="A23" s="222"/>
      <c r="B23" s="227"/>
      <c r="C23" s="223"/>
      <c r="D23" s="223"/>
      <c r="E23" s="223"/>
      <c r="F23" s="228"/>
      <c r="G23" s="223"/>
      <c r="H23" s="223" t="s">
        <v>46</v>
      </c>
      <c r="I23" s="223"/>
      <c r="J23" s="223" t="s">
        <v>47</v>
      </c>
      <c r="K23" s="223"/>
      <c r="L23" s="208"/>
    </row>
    <row r="24" spans="1:12">
      <c r="A24" s="222"/>
      <c r="B24" s="227"/>
      <c r="C24" s="223"/>
      <c r="D24" s="223"/>
      <c r="E24" s="223"/>
      <c r="F24" s="228"/>
      <c r="G24" s="223"/>
      <c r="H24" s="107">
        <v>3.8</v>
      </c>
      <c r="I24" s="107">
        <v>7.4</v>
      </c>
      <c r="J24" s="108">
        <v>4.2</v>
      </c>
      <c r="K24" s="108">
        <v>7.8</v>
      </c>
      <c r="L24" s="208"/>
    </row>
    <row r="25" spans="1:12" ht="25.5">
      <c r="A25" s="222"/>
      <c r="B25" s="227"/>
      <c r="C25" s="223"/>
      <c r="D25" s="223"/>
      <c r="E25" s="223"/>
      <c r="F25" s="228"/>
      <c r="G25" s="223"/>
      <c r="H25" s="109" t="s">
        <v>71</v>
      </c>
      <c r="I25" s="109" t="s">
        <v>72</v>
      </c>
      <c r="J25" s="109" t="s">
        <v>71</v>
      </c>
      <c r="K25" s="109" t="s">
        <v>72</v>
      </c>
      <c r="L25" s="209"/>
    </row>
    <row r="26" spans="1:12">
      <c r="A26" s="110" t="s">
        <v>40</v>
      </c>
      <c r="B26" s="111" t="s">
        <v>41</v>
      </c>
      <c r="C26" s="112" t="s">
        <v>42</v>
      </c>
      <c r="D26" s="113" t="s">
        <v>58</v>
      </c>
      <c r="E26" s="113" t="s">
        <v>59</v>
      </c>
      <c r="F26" s="114" t="s">
        <v>60</v>
      </c>
      <c r="G26" s="115" t="s">
        <v>61</v>
      </c>
      <c r="H26" s="115" t="s">
        <v>62</v>
      </c>
      <c r="I26" s="115" t="s">
        <v>63</v>
      </c>
      <c r="J26" s="115" t="s">
        <v>35</v>
      </c>
      <c r="K26" s="115" t="s">
        <v>36</v>
      </c>
      <c r="L26" s="115" t="s">
        <v>74</v>
      </c>
    </row>
    <row r="27" spans="1:12" ht="15">
      <c r="A27" s="211" t="s">
        <v>77</v>
      </c>
      <c r="B27" s="212"/>
      <c r="C27" s="212"/>
      <c r="D27" s="213"/>
      <c r="E27" s="214" t="s">
        <v>64</v>
      </c>
      <c r="F27" s="214"/>
      <c r="G27" s="116" t="s">
        <v>37</v>
      </c>
      <c r="H27" s="116" t="s">
        <v>107</v>
      </c>
      <c r="I27" s="116" t="s">
        <v>102</v>
      </c>
      <c r="J27" s="116" t="s">
        <v>108</v>
      </c>
      <c r="K27" s="116" t="s">
        <v>104</v>
      </c>
      <c r="L27" s="116" t="s">
        <v>76</v>
      </c>
    </row>
    <row r="28" spans="1:12" ht="13.5" thickBot="1">
      <c r="A28" s="117">
        <v>1</v>
      </c>
      <c r="B28" s="118"/>
      <c r="C28" s="119"/>
      <c r="D28" s="120"/>
      <c r="E28" s="121">
        <v>1.8</v>
      </c>
      <c r="F28" s="122"/>
      <c r="G28" s="123">
        <f>ROUND(D28*F28,2)</f>
        <v>0</v>
      </c>
      <c r="H28" s="123"/>
      <c r="I28" s="123">
        <f>ROUND($I$24*G28/100,2)</f>
        <v>0</v>
      </c>
      <c r="J28" s="125"/>
      <c r="K28" s="125">
        <f>ROUND($K$24*G28/100,2)</f>
        <v>0</v>
      </c>
      <c r="L28" s="123">
        <f>ROUND((J28+K28)-(H28+I28),2)</f>
        <v>0</v>
      </c>
    </row>
    <row r="29" spans="1:12" ht="14.25" thickTop="1" thickBot="1">
      <c r="A29" s="117">
        <v>2</v>
      </c>
      <c r="B29" s="118"/>
      <c r="C29" s="124"/>
      <c r="D29" s="120"/>
      <c r="E29" s="121">
        <v>2</v>
      </c>
      <c r="F29" s="122"/>
      <c r="G29" s="123">
        <f t="shared" ref="G29:G62" si="0">ROUND(D29*F29,2)</f>
        <v>0</v>
      </c>
      <c r="H29" s="125"/>
      <c r="I29" s="125">
        <f>ROUND($I$24*G29/100,2)</f>
        <v>0</v>
      </c>
      <c r="J29" s="126">
        <f>ROUND($J$24*G29*E29/100,2)</f>
        <v>0</v>
      </c>
      <c r="K29" s="126"/>
      <c r="L29" s="123">
        <f t="shared" ref="L29:L62" si="1">ROUND((J29+K29)-(H29+I29),2)</f>
        <v>0</v>
      </c>
    </row>
    <row r="30" spans="1:12" ht="13.5" thickTop="1">
      <c r="A30" s="117">
        <v>3</v>
      </c>
      <c r="B30" s="118"/>
      <c r="C30" s="124"/>
      <c r="D30" s="120"/>
      <c r="E30" s="127"/>
      <c r="F30" s="122"/>
      <c r="G30" s="123">
        <f t="shared" si="0"/>
        <v>0</v>
      </c>
      <c r="H30" s="126">
        <f>ROUND($H$24*G30*E30/100,2)</f>
        <v>0</v>
      </c>
      <c r="I30" s="126"/>
      <c r="J30" s="126">
        <f t="shared" ref="J30:J62" si="2">ROUND($J$24*G30*E30/100,2)</f>
        <v>0</v>
      </c>
      <c r="K30" s="123"/>
      <c r="L30" s="123">
        <f t="shared" si="1"/>
        <v>0</v>
      </c>
    </row>
    <row r="31" spans="1:12">
      <c r="A31" s="117">
        <v>4</v>
      </c>
      <c r="B31" s="118"/>
      <c r="C31" s="124"/>
      <c r="D31" s="120"/>
      <c r="E31" s="127"/>
      <c r="F31" s="122"/>
      <c r="G31" s="123">
        <f t="shared" si="0"/>
        <v>0</v>
      </c>
      <c r="H31" s="126">
        <f t="shared" ref="H31:H62" si="3">ROUND($H$24*G31*E31/100,2)</f>
        <v>0</v>
      </c>
      <c r="I31" s="123"/>
      <c r="J31" s="126">
        <f t="shared" si="2"/>
        <v>0</v>
      </c>
      <c r="K31" s="123"/>
      <c r="L31" s="123">
        <f t="shared" si="1"/>
        <v>0</v>
      </c>
    </row>
    <row r="32" spans="1:12">
      <c r="A32" s="117">
        <v>5</v>
      </c>
      <c r="B32" s="118"/>
      <c r="C32" s="124"/>
      <c r="D32" s="120"/>
      <c r="E32" s="127"/>
      <c r="F32" s="122"/>
      <c r="G32" s="123">
        <f t="shared" si="0"/>
        <v>0</v>
      </c>
      <c r="H32" s="126">
        <f t="shared" si="3"/>
        <v>0</v>
      </c>
      <c r="I32" s="123"/>
      <c r="J32" s="126">
        <f t="shared" si="2"/>
        <v>0</v>
      </c>
      <c r="K32" s="123"/>
      <c r="L32" s="123">
        <f t="shared" si="1"/>
        <v>0</v>
      </c>
    </row>
    <row r="33" spans="1:12">
      <c r="A33" s="117">
        <v>6</v>
      </c>
      <c r="B33" s="118"/>
      <c r="C33" s="124"/>
      <c r="D33" s="120"/>
      <c r="E33" s="127"/>
      <c r="F33" s="122"/>
      <c r="G33" s="123">
        <f t="shared" si="0"/>
        <v>0</v>
      </c>
      <c r="H33" s="126">
        <f t="shared" si="3"/>
        <v>0</v>
      </c>
      <c r="I33" s="123"/>
      <c r="J33" s="126">
        <f t="shared" si="2"/>
        <v>0</v>
      </c>
      <c r="K33" s="123"/>
      <c r="L33" s="123">
        <f t="shared" si="1"/>
        <v>0</v>
      </c>
    </row>
    <row r="34" spans="1:12">
      <c r="A34" s="117">
        <v>7</v>
      </c>
      <c r="B34" s="118"/>
      <c r="C34" s="124"/>
      <c r="D34" s="120"/>
      <c r="E34" s="127"/>
      <c r="F34" s="122"/>
      <c r="G34" s="123">
        <f t="shared" si="0"/>
        <v>0</v>
      </c>
      <c r="H34" s="126">
        <f t="shared" si="3"/>
        <v>0</v>
      </c>
      <c r="I34" s="123"/>
      <c r="J34" s="126">
        <f t="shared" si="2"/>
        <v>0</v>
      </c>
      <c r="K34" s="123"/>
      <c r="L34" s="123">
        <f t="shared" si="1"/>
        <v>0</v>
      </c>
    </row>
    <row r="35" spans="1:12">
      <c r="A35" s="117">
        <v>8</v>
      </c>
      <c r="B35" s="118"/>
      <c r="C35" s="124"/>
      <c r="D35" s="120"/>
      <c r="E35" s="127"/>
      <c r="F35" s="122"/>
      <c r="G35" s="123">
        <f t="shared" si="0"/>
        <v>0</v>
      </c>
      <c r="H35" s="126">
        <f t="shared" si="3"/>
        <v>0</v>
      </c>
      <c r="I35" s="123"/>
      <c r="J35" s="126">
        <f t="shared" si="2"/>
        <v>0</v>
      </c>
      <c r="K35" s="123"/>
      <c r="L35" s="123">
        <f t="shared" si="1"/>
        <v>0</v>
      </c>
    </row>
    <row r="36" spans="1:12">
      <c r="A36" s="117">
        <v>9</v>
      </c>
      <c r="B36" s="118"/>
      <c r="C36" s="124"/>
      <c r="D36" s="120"/>
      <c r="E36" s="127"/>
      <c r="F36" s="122"/>
      <c r="G36" s="123">
        <f t="shared" si="0"/>
        <v>0</v>
      </c>
      <c r="H36" s="126">
        <f t="shared" si="3"/>
        <v>0</v>
      </c>
      <c r="I36" s="123"/>
      <c r="J36" s="126">
        <f t="shared" si="2"/>
        <v>0</v>
      </c>
      <c r="K36" s="123"/>
      <c r="L36" s="123">
        <f t="shared" si="1"/>
        <v>0</v>
      </c>
    </row>
    <row r="37" spans="1:12">
      <c r="A37" s="117">
        <v>10</v>
      </c>
      <c r="B37" s="118"/>
      <c r="C37" s="124"/>
      <c r="D37" s="120"/>
      <c r="E37" s="127"/>
      <c r="F37" s="122"/>
      <c r="G37" s="123">
        <f t="shared" si="0"/>
        <v>0</v>
      </c>
      <c r="H37" s="126">
        <f t="shared" si="3"/>
        <v>0</v>
      </c>
      <c r="I37" s="123"/>
      <c r="J37" s="126">
        <f t="shared" si="2"/>
        <v>0</v>
      </c>
      <c r="K37" s="123"/>
      <c r="L37" s="123">
        <f t="shared" si="1"/>
        <v>0</v>
      </c>
    </row>
    <row r="38" spans="1:12">
      <c r="A38" s="117">
        <v>11</v>
      </c>
      <c r="B38" s="118"/>
      <c r="C38" s="124"/>
      <c r="D38" s="120"/>
      <c r="E38" s="127"/>
      <c r="F38" s="122"/>
      <c r="G38" s="123">
        <f t="shared" si="0"/>
        <v>0</v>
      </c>
      <c r="H38" s="126">
        <f t="shared" si="3"/>
        <v>0</v>
      </c>
      <c r="I38" s="123"/>
      <c r="J38" s="126">
        <f t="shared" si="2"/>
        <v>0</v>
      </c>
      <c r="K38" s="123"/>
      <c r="L38" s="123">
        <f t="shared" si="1"/>
        <v>0</v>
      </c>
    </row>
    <row r="39" spans="1:12">
      <c r="A39" s="117">
        <v>12</v>
      </c>
      <c r="B39" s="118"/>
      <c r="C39" s="124"/>
      <c r="D39" s="120"/>
      <c r="E39" s="127"/>
      <c r="F39" s="122"/>
      <c r="G39" s="123">
        <f t="shared" si="0"/>
        <v>0</v>
      </c>
      <c r="H39" s="126">
        <f t="shared" si="3"/>
        <v>0</v>
      </c>
      <c r="I39" s="123"/>
      <c r="J39" s="126">
        <f t="shared" si="2"/>
        <v>0</v>
      </c>
      <c r="K39" s="123"/>
      <c r="L39" s="123">
        <f t="shared" si="1"/>
        <v>0</v>
      </c>
    </row>
    <row r="40" spans="1:12">
      <c r="A40" s="117">
        <v>13</v>
      </c>
      <c r="B40" s="118"/>
      <c r="C40" s="124"/>
      <c r="D40" s="120"/>
      <c r="E40" s="127"/>
      <c r="F40" s="122"/>
      <c r="G40" s="123">
        <f t="shared" si="0"/>
        <v>0</v>
      </c>
      <c r="H40" s="126">
        <f t="shared" si="3"/>
        <v>0</v>
      </c>
      <c r="I40" s="123"/>
      <c r="J40" s="126">
        <f t="shared" si="2"/>
        <v>0</v>
      </c>
      <c r="K40" s="123"/>
      <c r="L40" s="123">
        <f t="shared" si="1"/>
        <v>0</v>
      </c>
    </row>
    <row r="41" spans="1:12">
      <c r="A41" s="117">
        <v>14</v>
      </c>
      <c r="B41" s="118"/>
      <c r="C41" s="124"/>
      <c r="D41" s="120"/>
      <c r="E41" s="127"/>
      <c r="F41" s="122"/>
      <c r="G41" s="123">
        <f t="shared" si="0"/>
        <v>0</v>
      </c>
      <c r="H41" s="126">
        <f t="shared" si="3"/>
        <v>0</v>
      </c>
      <c r="I41" s="123"/>
      <c r="J41" s="126">
        <f t="shared" si="2"/>
        <v>0</v>
      </c>
      <c r="K41" s="123"/>
      <c r="L41" s="123">
        <f t="shared" si="1"/>
        <v>0</v>
      </c>
    </row>
    <row r="42" spans="1:12">
      <c r="A42" s="117">
        <v>15</v>
      </c>
      <c r="B42" s="118"/>
      <c r="C42" s="124"/>
      <c r="D42" s="120"/>
      <c r="E42" s="127"/>
      <c r="F42" s="122"/>
      <c r="G42" s="123">
        <f t="shared" si="0"/>
        <v>0</v>
      </c>
      <c r="H42" s="126">
        <f t="shared" si="3"/>
        <v>0</v>
      </c>
      <c r="I42" s="123"/>
      <c r="J42" s="126">
        <f t="shared" si="2"/>
        <v>0</v>
      </c>
      <c r="K42" s="123"/>
      <c r="L42" s="123">
        <f t="shared" si="1"/>
        <v>0</v>
      </c>
    </row>
    <row r="43" spans="1:12">
      <c r="A43" s="117">
        <v>16</v>
      </c>
      <c r="B43" s="118"/>
      <c r="C43" s="124"/>
      <c r="D43" s="120"/>
      <c r="E43" s="127"/>
      <c r="F43" s="122"/>
      <c r="G43" s="123">
        <f t="shared" si="0"/>
        <v>0</v>
      </c>
      <c r="H43" s="126">
        <f t="shared" si="3"/>
        <v>0</v>
      </c>
      <c r="I43" s="123"/>
      <c r="J43" s="126">
        <f t="shared" si="2"/>
        <v>0</v>
      </c>
      <c r="K43" s="123"/>
      <c r="L43" s="123">
        <f t="shared" si="1"/>
        <v>0</v>
      </c>
    </row>
    <row r="44" spans="1:12">
      <c r="A44" s="117">
        <v>17</v>
      </c>
      <c r="B44" s="118"/>
      <c r="C44" s="124"/>
      <c r="D44" s="120"/>
      <c r="E44" s="127"/>
      <c r="F44" s="122"/>
      <c r="G44" s="123">
        <f t="shared" si="0"/>
        <v>0</v>
      </c>
      <c r="H44" s="126">
        <f t="shared" si="3"/>
        <v>0</v>
      </c>
      <c r="I44" s="123"/>
      <c r="J44" s="126">
        <f t="shared" si="2"/>
        <v>0</v>
      </c>
      <c r="K44" s="123"/>
      <c r="L44" s="123">
        <f t="shared" si="1"/>
        <v>0</v>
      </c>
    </row>
    <row r="45" spans="1:12">
      <c r="A45" s="117">
        <v>18</v>
      </c>
      <c r="B45" s="118"/>
      <c r="C45" s="124"/>
      <c r="D45" s="120"/>
      <c r="E45" s="127"/>
      <c r="F45" s="122"/>
      <c r="G45" s="123">
        <f t="shared" si="0"/>
        <v>0</v>
      </c>
      <c r="H45" s="126">
        <f t="shared" si="3"/>
        <v>0</v>
      </c>
      <c r="I45" s="123"/>
      <c r="J45" s="126">
        <f t="shared" si="2"/>
        <v>0</v>
      </c>
      <c r="K45" s="123"/>
      <c r="L45" s="123">
        <f t="shared" si="1"/>
        <v>0</v>
      </c>
    </row>
    <row r="46" spans="1:12">
      <c r="A46" s="117">
        <v>19</v>
      </c>
      <c r="B46" s="118"/>
      <c r="C46" s="124"/>
      <c r="D46" s="120"/>
      <c r="E46" s="127"/>
      <c r="F46" s="122"/>
      <c r="G46" s="123">
        <f t="shared" si="0"/>
        <v>0</v>
      </c>
      <c r="H46" s="126">
        <f t="shared" si="3"/>
        <v>0</v>
      </c>
      <c r="I46" s="123"/>
      <c r="J46" s="126">
        <f t="shared" si="2"/>
        <v>0</v>
      </c>
      <c r="K46" s="123"/>
      <c r="L46" s="123">
        <f t="shared" si="1"/>
        <v>0</v>
      </c>
    </row>
    <row r="47" spans="1:12">
      <c r="A47" s="117">
        <v>20</v>
      </c>
      <c r="B47" s="118"/>
      <c r="C47" s="124"/>
      <c r="D47" s="120"/>
      <c r="E47" s="127"/>
      <c r="F47" s="122"/>
      <c r="G47" s="123">
        <f t="shared" si="0"/>
        <v>0</v>
      </c>
      <c r="H47" s="126">
        <f t="shared" si="3"/>
        <v>0</v>
      </c>
      <c r="I47" s="123"/>
      <c r="J47" s="126">
        <f t="shared" si="2"/>
        <v>0</v>
      </c>
      <c r="K47" s="123"/>
      <c r="L47" s="123">
        <f t="shared" si="1"/>
        <v>0</v>
      </c>
    </row>
    <row r="48" spans="1:12">
      <c r="A48" s="117">
        <v>21</v>
      </c>
      <c r="B48" s="118"/>
      <c r="C48" s="124"/>
      <c r="D48" s="120"/>
      <c r="E48" s="127"/>
      <c r="F48" s="122"/>
      <c r="G48" s="123">
        <f t="shared" si="0"/>
        <v>0</v>
      </c>
      <c r="H48" s="126">
        <f t="shared" si="3"/>
        <v>0</v>
      </c>
      <c r="I48" s="123"/>
      <c r="J48" s="126">
        <f t="shared" si="2"/>
        <v>0</v>
      </c>
      <c r="K48" s="123"/>
      <c r="L48" s="123">
        <f t="shared" si="1"/>
        <v>0</v>
      </c>
    </row>
    <row r="49" spans="1:12">
      <c r="A49" s="117">
        <v>22</v>
      </c>
      <c r="B49" s="118"/>
      <c r="C49" s="124"/>
      <c r="D49" s="120"/>
      <c r="E49" s="127"/>
      <c r="F49" s="122"/>
      <c r="G49" s="123">
        <f t="shared" si="0"/>
        <v>0</v>
      </c>
      <c r="H49" s="126">
        <f t="shared" si="3"/>
        <v>0</v>
      </c>
      <c r="I49" s="123"/>
      <c r="J49" s="126">
        <f t="shared" si="2"/>
        <v>0</v>
      </c>
      <c r="K49" s="123"/>
      <c r="L49" s="123">
        <f t="shared" si="1"/>
        <v>0</v>
      </c>
    </row>
    <row r="50" spans="1:12">
      <c r="A50" s="117">
        <v>23</v>
      </c>
      <c r="B50" s="118"/>
      <c r="C50" s="124"/>
      <c r="D50" s="120"/>
      <c r="E50" s="127"/>
      <c r="F50" s="122"/>
      <c r="G50" s="123">
        <f t="shared" si="0"/>
        <v>0</v>
      </c>
      <c r="H50" s="126">
        <f t="shared" si="3"/>
        <v>0</v>
      </c>
      <c r="I50" s="123"/>
      <c r="J50" s="126">
        <f t="shared" si="2"/>
        <v>0</v>
      </c>
      <c r="K50" s="123"/>
      <c r="L50" s="123">
        <f t="shared" si="1"/>
        <v>0</v>
      </c>
    </row>
    <row r="51" spans="1:12">
      <c r="A51" s="117">
        <v>24</v>
      </c>
      <c r="B51" s="118"/>
      <c r="C51" s="124"/>
      <c r="D51" s="120"/>
      <c r="E51" s="127"/>
      <c r="F51" s="122"/>
      <c r="G51" s="123">
        <f t="shared" si="0"/>
        <v>0</v>
      </c>
      <c r="H51" s="126">
        <f t="shared" si="3"/>
        <v>0</v>
      </c>
      <c r="I51" s="123"/>
      <c r="J51" s="126">
        <f t="shared" si="2"/>
        <v>0</v>
      </c>
      <c r="K51" s="123"/>
      <c r="L51" s="123">
        <f t="shared" si="1"/>
        <v>0</v>
      </c>
    </row>
    <row r="52" spans="1:12">
      <c r="A52" s="117">
        <v>25</v>
      </c>
      <c r="B52" s="118"/>
      <c r="C52" s="124"/>
      <c r="D52" s="120"/>
      <c r="E52" s="127"/>
      <c r="F52" s="122"/>
      <c r="G52" s="123">
        <f t="shared" si="0"/>
        <v>0</v>
      </c>
      <c r="H52" s="126">
        <f t="shared" si="3"/>
        <v>0</v>
      </c>
      <c r="I52" s="126"/>
      <c r="J52" s="126">
        <f t="shared" si="2"/>
        <v>0</v>
      </c>
      <c r="K52" s="123"/>
      <c r="L52" s="123">
        <f t="shared" si="1"/>
        <v>0</v>
      </c>
    </row>
    <row r="53" spans="1:12">
      <c r="A53" s="117">
        <v>26</v>
      </c>
      <c r="B53" s="118"/>
      <c r="C53" s="124"/>
      <c r="D53" s="120"/>
      <c r="E53" s="127"/>
      <c r="F53" s="122"/>
      <c r="G53" s="123">
        <f t="shared" si="0"/>
        <v>0</v>
      </c>
      <c r="H53" s="126">
        <f t="shared" si="3"/>
        <v>0</v>
      </c>
      <c r="I53" s="123"/>
      <c r="J53" s="126">
        <f t="shared" si="2"/>
        <v>0</v>
      </c>
      <c r="K53" s="126"/>
      <c r="L53" s="123">
        <f t="shared" si="1"/>
        <v>0</v>
      </c>
    </row>
    <row r="54" spans="1:12">
      <c r="A54" s="117">
        <v>27</v>
      </c>
      <c r="B54" s="118"/>
      <c r="C54" s="124"/>
      <c r="D54" s="120"/>
      <c r="E54" s="127"/>
      <c r="F54" s="122"/>
      <c r="G54" s="123">
        <f t="shared" si="0"/>
        <v>0</v>
      </c>
      <c r="H54" s="126">
        <f t="shared" si="3"/>
        <v>0</v>
      </c>
      <c r="I54" s="123"/>
      <c r="J54" s="126">
        <f t="shared" si="2"/>
        <v>0</v>
      </c>
      <c r="K54" s="123"/>
      <c r="L54" s="123">
        <f t="shared" si="1"/>
        <v>0</v>
      </c>
    </row>
    <row r="55" spans="1:12">
      <c r="A55" s="117">
        <v>28</v>
      </c>
      <c r="B55" s="118"/>
      <c r="C55" s="124"/>
      <c r="D55" s="120"/>
      <c r="E55" s="127"/>
      <c r="F55" s="122"/>
      <c r="G55" s="123">
        <f t="shared" si="0"/>
        <v>0</v>
      </c>
      <c r="H55" s="126">
        <f t="shared" si="3"/>
        <v>0</v>
      </c>
      <c r="I55" s="123"/>
      <c r="J55" s="126">
        <f t="shared" si="2"/>
        <v>0</v>
      </c>
      <c r="K55" s="123"/>
      <c r="L55" s="123">
        <f t="shared" si="1"/>
        <v>0</v>
      </c>
    </row>
    <row r="56" spans="1:12">
      <c r="A56" s="117">
        <v>29</v>
      </c>
      <c r="B56" s="118"/>
      <c r="C56" s="124"/>
      <c r="D56" s="120"/>
      <c r="E56" s="127"/>
      <c r="F56" s="122"/>
      <c r="G56" s="123">
        <f t="shared" si="0"/>
        <v>0</v>
      </c>
      <c r="H56" s="126">
        <f t="shared" si="3"/>
        <v>0</v>
      </c>
      <c r="I56" s="123"/>
      <c r="J56" s="126">
        <f t="shared" si="2"/>
        <v>0</v>
      </c>
      <c r="K56" s="123"/>
      <c r="L56" s="123">
        <f t="shared" si="1"/>
        <v>0</v>
      </c>
    </row>
    <row r="57" spans="1:12">
      <c r="A57" s="117">
        <v>30</v>
      </c>
      <c r="B57" s="118"/>
      <c r="C57" s="124"/>
      <c r="D57" s="120"/>
      <c r="E57" s="127"/>
      <c r="F57" s="122"/>
      <c r="G57" s="123">
        <f t="shared" si="0"/>
        <v>0</v>
      </c>
      <c r="H57" s="126">
        <f t="shared" si="3"/>
        <v>0</v>
      </c>
      <c r="I57" s="123"/>
      <c r="J57" s="126">
        <f t="shared" si="2"/>
        <v>0</v>
      </c>
      <c r="K57" s="123"/>
      <c r="L57" s="123">
        <f t="shared" si="1"/>
        <v>0</v>
      </c>
    </row>
    <row r="58" spans="1:12">
      <c r="A58" s="117">
        <v>31</v>
      </c>
      <c r="B58" s="118"/>
      <c r="C58" s="124"/>
      <c r="D58" s="120"/>
      <c r="E58" s="127"/>
      <c r="F58" s="122"/>
      <c r="G58" s="123">
        <f t="shared" si="0"/>
        <v>0</v>
      </c>
      <c r="H58" s="126">
        <f t="shared" si="3"/>
        <v>0</v>
      </c>
      <c r="I58" s="123"/>
      <c r="J58" s="126">
        <f t="shared" si="2"/>
        <v>0</v>
      </c>
      <c r="K58" s="123"/>
      <c r="L58" s="123">
        <f t="shared" si="1"/>
        <v>0</v>
      </c>
    </row>
    <row r="59" spans="1:12">
      <c r="A59" s="117">
        <v>32</v>
      </c>
      <c r="B59" s="118"/>
      <c r="C59" s="124"/>
      <c r="D59" s="120"/>
      <c r="E59" s="127"/>
      <c r="F59" s="122"/>
      <c r="G59" s="123">
        <f t="shared" si="0"/>
        <v>0</v>
      </c>
      <c r="H59" s="126">
        <f t="shared" si="3"/>
        <v>0</v>
      </c>
      <c r="I59" s="123"/>
      <c r="J59" s="126">
        <f t="shared" si="2"/>
        <v>0</v>
      </c>
      <c r="K59" s="123"/>
      <c r="L59" s="123">
        <f t="shared" si="1"/>
        <v>0</v>
      </c>
    </row>
    <row r="60" spans="1:12">
      <c r="A60" s="117">
        <v>33</v>
      </c>
      <c r="B60" s="118"/>
      <c r="C60" s="124"/>
      <c r="D60" s="120"/>
      <c r="E60" s="127"/>
      <c r="F60" s="122"/>
      <c r="G60" s="123">
        <f t="shared" si="0"/>
        <v>0</v>
      </c>
      <c r="H60" s="126">
        <f t="shared" si="3"/>
        <v>0</v>
      </c>
      <c r="I60" s="123"/>
      <c r="J60" s="126">
        <f t="shared" si="2"/>
        <v>0</v>
      </c>
      <c r="K60" s="123"/>
      <c r="L60" s="123">
        <f t="shared" si="1"/>
        <v>0</v>
      </c>
    </row>
    <row r="61" spans="1:12">
      <c r="A61" s="117">
        <v>34</v>
      </c>
      <c r="B61" s="118"/>
      <c r="C61" s="124"/>
      <c r="D61" s="120"/>
      <c r="E61" s="127"/>
      <c r="F61" s="122"/>
      <c r="G61" s="123">
        <f t="shared" si="0"/>
        <v>0</v>
      </c>
      <c r="H61" s="126">
        <f t="shared" si="3"/>
        <v>0</v>
      </c>
      <c r="I61" s="123"/>
      <c r="J61" s="126">
        <f t="shared" si="2"/>
        <v>0</v>
      </c>
      <c r="K61" s="123"/>
      <c r="L61" s="123">
        <f t="shared" si="1"/>
        <v>0</v>
      </c>
    </row>
    <row r="62" spans="1:12">
      <c r="A62" s="117">
        <v>35</v>
      </c>
      <c r="B62" s="118"/>
      <c r="C62" s="128"/>
      <c r="D62" s="120"/>
      <c r="E62" s="127"/>
      <c r="F62" s="122"/>
      <c r="G62" s="123">
        <f t="shared" si="0"/>
        <v>0</v>
      </c>
      <c r="H62" s="126">
        <f t="shared" si="3"/>
        <v>0</v>
      </c>
      <c r="I62" s="123"/>
      <c r="J62" s="126">
        <f t="shared" si="2"/>
        <v>0</v>
      </c>
      <c r="K62" s="123"/>
      <c r="L62" s="123">
        <f t="shared" si="1"/>
        <v>0</v>
      </c>
    </row>
    <row r="63" spans="1:12">
      <c r="A63" s="215" t="s">
        <v>67</v>
      </c>
      <c r="B63" s="216"/>
      <c r="C63" s="216"/>
      <c r="D63" s="216"/>
      <c r="E63" s="216"/>
      <c r="F63" s="217"/>
      <c r="G63" s="129">
        <f>SUM(G28:G62)</f>
        <v>0</v>
      </c>
      <c r="H63" s="129">
        <f t="shared" ref="H63:L63" si="4">SUM(H28:H62)</f>
        <v>0</v>
      </c>
      <c r="I63" s="123">
        <f t="shared" si="4"/>
        <v>0</v>
      </c>
      <c r="J63" s="123">
        <f t="shared" si="4"/>
        <v>0</v>
      </c>
      <c r="K63" s="123">
        <f t="shared" si="4"/>
        <v>0</v>
      </c>
      <c r="L63" s="123">
        <f t="shared" si="4"/>
        <v>0</v>
      </c>
    </row>
    <row r="64" spans="1:12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</row>
    <row r="65" spans="1:12" ht="15.75">
      <c r="A65" s="174" t="s">
        <v>43</v>
      </c>
      <c r="B65" s="174"/>
      <c r="C65" s="174"/>
      <c r="D65" s="174"/>
      <c r="E65" s="174"/>
      <c r="F65" s="174"/>
      <c r="G65" s="174"/>
      <c r="H65" s="174"/>
      <c r="I65" s="174"/>
      <c r="J65" s="174"/>
      <c r="K65" s="174"/>
      <c r="L65" s="174"/>
    </row>
    <row r="66" spans="1:12" ht="15.75">
      <c r="A66" s="174" t="s">
        <v>7</v>
      </c>
      <c r="B66" s="174"/>
      <c r="C66" s="174"/>
      <c r="D66" s="174"/>
      <c r="E66" s="174"/>
      <c r="F66" s="174"/>
      <c r="G66" s="174"/>
      <c r="H66" s="174"/>
      <c r="I66" s="174"/>
      <c r="J66" s="174"/>
      <c r="K66" s="174"/>
      <c r="L66" s="174"/>
    </row>
    <row r="67" spans="1:12" ht="15.75">
      <c r="A67" s="172"/>
      <c r="B67" s="172"/>
      <c r="C67" s="173"/>
      <c r="D67" s="173"/>
      <c r="E67" s="173"/>
      <c r="F67" s="210"/>
      <c r="G67" s="210"/>
      <c r="H67" s="210"/>
      <c r="I67" s="210"/>
      <c r="J67" s="210"/>
      <c r="K67" s="210"/>
      <c r="L67" s="130"/>
    </row>
    <row r="68" spans="1:12" ht="15.75">
      <c r="A68" s="172"/>
      <c r="B68" s="172"/>
      <c r="C68" s="171" t="s">
        <v>32</v>
      </c>
      <c r="D68" s="171"/>
      <c r="E68" s="171"/>
      <c r="F68" s="171" t="s">
        <v>8</v>
      </c>
      <c r="G68" s="171"/>
      <c r="H68" s="171"/>
      <c r="I68" s="171"/>
      <c r="J68" s="171"/>
      <c r="K68" s="171"/>
      <c r="L68" s="131" t="s">
        <v>33</v>
      </c>
    </row>
    <row r="69" spans="1:12" ht="15.75">
      <c r="A69" s="174" t="s">
        <v>44</v>
      </c>
      <c r="B69" s="174"/>
      <c r="C69" s="174"/>
      <c r="D69" s="174"/>
      <c r="E69" s="174"/>
      <c r="F69" s="174"/>
      <c r="G69" s="174"/>
      <c r="H69" s="174"/>
      <c r="I69" s="174"/>
      <c r="J69" s="174"/>
      <c r="K69" s="174"/>
      <c r="L69" s="174"/>
    </row>
    <row r="70" spans="1:12" ht="15.75">
      <c r="A70" s="172"/>
      <c r="B70" s="172"/>
      <c r="C70" s="173"/>
      <c r="D70" s="173"/>
      <c r="E70" s="173"/>
      <c r="F70" s="210"/>
      <c r="G70" s="210"/>
      <c r="H70" s="210"/>
      <c r="I70" s="210"/>
      <c r="J70" s="210"/>
      <c r="K70" s="210"/>
      <c r="L70" s="130"/>
    </row>
    <row r="71" spans="1:12" ht="15.75">
      <c r="A71" s="172"/>
      <c r="B71" s="172"/>
      <c r="C71" s="171" t="s">
        <v>32</v>
      </c>
      <c r="D71" s="171"/>
      <c r="E71" s="171"/>
      <c r="F71" s="171" t="s">
        <v>8</v>
      </c>
      <c r="G71" s="171"/>
      <c r="H71" s="171"/>
      <c r="I71" s="171"/>
      <c r="J71" s="171"/>
      <c r="K71" s="171"/>
      <c r="L71" s="131" t="s">
        <v>33</v>
      </c>
    </row>
    <row r="72" spans="1:12" ht="15.75">
      <c r="A72" s="172"/>
      <c r="B72" s="172"/>
      <c r="C72" s="173"/>
      <c r="D72" s="173"/>
      <c r="E72" s="173"/>
      <c r="F72" s="210"/>
      <c r="G72" s="210"/>
      <c r="H72" s="210"/>
      <c r="I72" s="210"/>
      <c r="J72" s="210"/>
      <c r="K72" s="210"/>
      <c r="L72" s="130"/>
    </row>
    <row r="73" spans="1:12" ht="15.75">
      <c r="A73" s="172"/>
      <c r="B73" s="172"/>
      <c r="C73" s="171" t="s">
        <v>32</v>
      </c>
      <c r="D73" s="171"/>
      <c r="E73" s="171"/>
      <c r="F73" s="171" t="s">
        <v>8</v>
      </c>
      <c r="G73" s="171"/>
      <c r="H73" s="171"/>
      <c r="I73" s="171"/>
      <c r="J73" s="171"/>
      <c r="K73" s="171"/>
      <c r="L73" s="131" t="s">
        <v>33</v>
      </c>
    </row>
    <row r="74" spans="1:12" ht="15.75">
      <c r="A74" s="172"/>
      <c r="B74" s="172"/>
      <c r="C74" s="173"/>
      <c r="D74" s="173"/>
      <c r="E74" s="173"/>
      <c r="F74" s="210"/>
      <c r="G74" s="210"/>
      <c r="H74" s="210"/>
      <c r="I74" s="210"/>
      <c r="J74" s="210"/>
      <c r="K74" s="210"/>
      <c r="L74" s="130"/>
    </row>
    <row r="75" spans="1:12" ht="15.75">
      <c r="A75" s="172"/>
      <c r="B75" s="172"/>
      <c r="C75" s="171" t="s">
        <v>32</v>
      </c>
      <c r="D75" s="171"/>
      <c r="E75" s="171"/>
      <c r="F75" s="171" t="s">
        <v>8</v>
      </c>
      <c r="G75" s="171"/>
      <c r="H75" s="171"/>
      <c r="I75" s="171"/>
      <c r="J75" s="171"/>
      <c r="K75" s="171"/>
      <c r="L75" s="131" t="s">
        <v>33</v>
      </c>
    </row>
    <row r="76" spans="1:12">
      <c r="A76" s="132"/>
      <c r="B76" s="133"/>
      <c r="C76" s="134"/>
      <c r="D76" s="134"/>
      <c r="E76" s="134"/>
      <c r="F76" s="135"/>
      <c r="G76" s="136"/>
      <c r="H76" s="137"/>
      <c r="I76" s="137"/>
      <c r="J76" s="137"/>
      <c r="K76" s="137"/>
      <c r="L76" s="137"/>
    </row>
  </sheetData>
  <mergeCells count="65">
    <mergeCell ref="F18:L18"/>
    <mergeCell ref="A19:L19"/>
    <mergeCell ref="A14:E14"/>
    <mergeCell ref="G14:L14"/>
    <mergeCell ref="A15:L15"/>
    <mergeCell ref="A16:L16"/>
    <mergeCell ref="F17:L17"/>
    <mergeCell ref="A11:D11"/>
    <mergeCell ref="F11:L11"/>
    <mergeCell ref="A12:D12"/>
    <mergeCell ref="F12:L12"/>
    <mergeCell ref="A13:F13"/>
    <mergeCell ref="H13:L13"/>
    <mergeCell ref="G22:G25"/>
    <mergeCell ref="H22:K22"/>
    <mergeCell ref="H23:I23"/>
    <mergeCell ref="J23:K23"/>
    <mergeCell ref="B22:B25"/>
    <mergeCell ref="C22:C25"/>
    <mergeCell ref="D22:D25"/>
    <mergeCell ref="E22:E25"/>
    <mergeCell ref="F22:F25"/>
    <mergeCell ref="A6:L6"/>
    <mergeCell ref="A73:B73"/>
    <mergeCell ref="C73:E73"/>
    <mergeCell ref="F73:K73"/>
    <mergeCell ref="A68:B68"/>
    <mergeCell ref="C68:E68"/>
    <mergeCell ref="F68:K68"/>
    <mergeCell ref="A7:L7"/>
    <mergeCell ref="A8:L8"/>
    <mergeCell ref="A64:L64"/>
    <mergeCell ref="A65:L65"/>
    <mergeCell ref="A66:L66"/>
    <mergeCell ref="A67:B67"/>
    <mergeCell ref="A20:K20"/>
    <mergeCell ref="A21:L21"/>
    <mergeCell ref="A22:A25"/>
    <mergeCell ref="F72:K72"/>
    <mergeCell ref="A27:D27"/>
    <mergeCell ref="E27:F27"/>
    <mergeCell ref="A63:F63"/>
    <mergeCell ref="C67:E67"/>
    <mergeCell ref="F67:K67"/>
    <mergeCell ref="A1:L1"/>
    <mergeCell ref="A2:L2"/>
    <mergeCell ref="A3:L3"/>
    <mergeCell ref="A4:L4"/>
    <mergeCell ref="A5:L5"/>
    <mergeCell ref="L22:L25"/>
    <mergeCell ref="A75:B75"/>
    <mergeCell ref="C75:E75"/>
    <mergeCell ref="F75:K75"/>
    <mergeCell ref="A69:L69"/>
    <mergeCell ref="A70:B70"/>
    <mergeCell ref="C70:E70"/>
    <mergeCell ref="F70:K70"/>
    <mergeCell ref="A74:B74"/>
    <mergeCell ref="C74:E74"/>
    <mergeCell ref="F74:K74"/>
    <mergeCell ref="A71:B71"/>
    <mergeCell ref="C71:E71"/>
    <mergeCell ref="F71:K71"/>
    <mergeCell ref="A72:B72"/>
    <mergeCell ref="C72:E72"/>
  </mergeCells>
  <dataValidations count="2">
    <dataValidation type="decimal" operator="greaterThanOrEqual" allowBlank="1" showInputMessage="1" showErrorMessage="1" promptTitle="Akcīzes nodokļa likme" prompt="Ievadiet likmi, kas bija spēkā līdz likmju maiņai" sqref="H24:I24">
      <formula1>0</formula1>
    </dataValidation>
    <dataValidation type="decimal" operator="greaterThanOrEqual" allowBlank="1" showInputMessage="1" showErrorMessage="1" promptTitle="Akcīzes nodokļa likme" prompt="Ievadiet likmi, kas stājas spēkā pēc likmju maiņas" sqref="J24:K24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Header>&amp;R&amp;"Times New Roman,Regular"&amp;8 1.pielikums
metodiskajam materiālam par inventarizāciju alkoholiskajiem dzērieniem un
akcīzes nodokļa starpības summas aprēķināšanu sakarā ar likmju izmaiņām</oddHeader>
    <oddFooter>&amp;C&amp;"Times New Roman,Regular"&amp;P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4"/>
  <sheetViews>
    <sheetView zoomScaleNormal="100" workbookViewId="0">
      <selection activeCell="D20" sqref="D20:E20"/>
    </sheetView>
  </sheetViews>
  <sheetFormatPr defaultRowHeight="12.75"/>
  <cols>
    <col min="1" max="1" width="4.5703125" style="6" customWidth="1"/>
    <col min="2" max="2" width="11" style="1" customWidth="1"/>
    <col min="3" max="3" width="31.5703125" style="1" customWidth="1"/>
    <col min="4" max="6" width="8.5703125" style="1" customWidth="1"/>
    <col min="7" max="8" width="11.28515625" style="1" customWidth="1"/>
    <col min="9" max="9" width="13.7109375" style="1" customWidth="1"/>
    <col min="10" max="16384" width="9.140625" style="1"/>
  </cols>
  <sheetData>
    <row r="1" spans="1:23" ht="18.75" customHeight="1">
      <c r="A1" s="183" t="s">
        <v>49</v>
      </c>
      <c r="B1" s="183"/>
      <c r="C1" s="183"/>
      <c r="D1" s="183"/>
      <c r="E1" s="183"/>
      <c r="F1" s="183"/>
      <c r="G1" s="183"/>
      <c r="H1" s="183"/>
      <c r="I1" s="183"/>
      <c r="L1" s="83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</row>
    <row r="2" spans="1:23" ht="18.75" customHeight="1">
      <c r="A2" s="91" t="s">
        <v>94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</row>
    <row r="3" spans="1:23" ht="30.75" customHeight="1">
      <c r="A3" s="232" t="s">
        <v>78</v>
      </c>
      <c r="B3" s="232"/>
      <c r="C3" s="232"/>
      <c r="D3" s="232"/>
      <c r="E3" s="232"/>
      <c r="F3" s="232"/>
      <c r="G3" s="232"/>
      <c r="H3" s="232"/>
      <c r="I3" s="232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</row>
    <row r="4" spans="1:23" ht="15.75">
      <c r="A4" s="232" t="s">
        <v>80</v>
      </c>
      <c r="B4" s="232"/>
      <c r="C4" s="232"/>
      <c r="D4" s="232"/>
      <c r="E4" s="232"/>
      <c r="F4" s="232"/>
      <c r="G4" s="232"/>
      <c r="H4" s="232"/>
      <c r="I4" s="232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</row>
    <row r="5" spans="1:23" ht="15.75">
      <c r="A5" s="232" t="s">
        <v>93</v>
      </c>
      <c r="B5" s="232"/>
      <c r="C5" s="232"/>
      <c r="D5" s="232"/>
      <c r="E5" s="232"/>
      <c r="F5" s="232"/>
      <c r="G5" s="232"/>
      <c r="H5" s="232"/>
      <c r="I5" s="232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</row>
    <row r="6" spans="1:23" ht="22.5" customHeight="1">
      <c r="A6" s="188"/>
      <c r="B6" s="188"/>
      <c r="C6" s="188"/>
      <c r="E6" s="188"/>
      <c r="F6" s="188"/>
      <c r="G6" s="188"/>
      <c r="H6" s="188"/>
      <c r="I6" s="188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</row>
    <row r="7" spans="1:23" ht="18.75" customHeight="1">
      <c r="A7" s="196" t="s">
        <v>0</v>
      </c>
      <c r="B7" s="196"/>
      <c r="C7" s="196"/>
      <c r="D7" s="31"/>
      <c r="E7" s="196" t="s">
        <v>1</v>
      </c>
      <c r="F7" s="196"/>
      <c r="G7" s="196"/>
      <c r="H7" s="196"/>
      <c r="I7" s="196"/>
    </row>
    <row r="8" spans="1:23" s="7" customFormat="1" ht="22.5" customHeight="1">
      <c r="A8" s="198" t="s">
        <v>2</v>
      </c>
      <c r="B8" s="198"/>
      <c r="C8" s="198"/>
      <c r="D8" s="198"/>
      <c r="E8" s="198"/>
      <c r="F8" s="198"/>
      <c r="G8" s="45"/>
      <c r="H8" s="186"/>
      <c r="I8" s="186"/>
    </row>
    <row r="9" spans="1:23" s="7" customFormat="1" ht="22.5" customHeight="1">
      <c r="A9" s="198" t="s">
        <v>3</v>
      </c>
      <c r="B9" s="198"/>
      <c r="C9" s="198"/>
      <c r="D9" s="198"/>
      <c r="E9" s="249"/>
      <c r="F9" s="249"/>
      <c r="G9" s="186"/>
      <c r="H9" s="186"/>
      <c r="I9" s="186"/>
    </row>
    <row r="10" spans="1:23" s="14" customFormat="1" ht="22.5" customHeight="1">
      <c r="A10" s="250" t="s">
        <v>68</v>
      </c>
      <c r="B10" s="250"/>
      <c r="C10" s="250"/>
      <c r="D10" s="250"/>
      <c r="E10" s="250"/>
      <c r="F10" s="250"/>
      <c r="G10" s="250"/>
      <c r="H10" s="250"/>
      <c r="I10" s="250"/>
    </row>
    <row r="11" spans="1:23" s="14" customFormat="1" ht="18.75">
      <c r="A11" s="187"/>
      <c r="B11" s="187"/>
      <c r="C11" s="187"/>
      <c r="D11" s="187"/>
      <c r="E11" s="187"/>
      <c r="F11" s="187"/>
      <c r="G11" s="187"/>
      <c r="H11" s="187"/>
      <c r="I11" s="187"/>
    </row>
    <row r="12" spans="1:23" s="14" customFormat="1" ht="14.25" customHeight="1">
      <c r="A12" s="29" t="s">
        <v>4</v>
      </c>
      <c r="B12" s="1"/>
      <c r="C12" s="32"/>
      <c r="D12" s="29" t="s">
        <v>5</v>
      </c>
      <c r="E12" s="1"/>
      <c r="F12" s="188"/>
      <c r="G12" s="188"/>
      <c r="H12" s="188"/>
      <c r="I12" s="188"/>
    </row>
    <row r="13" spans="1:23" s="14" customFormat="1" ht="12.75" customHeight="1">
      <c r="A13" s="1"/>
      <c r="C13" s="6" t="s">
        <v>6</v>
      </c>
      <c r="E13" s="30"/>
      <c r="F13" s="189" t="s">
        <v>9</v>
      </c>
      <c r="G13" s="189"/>
      <c r="H13" s="189"/>
      <c r="I13" s="189"/>
    </row>
    <row r="15" spans="1:23" s="3" customFormat="1" ht="15" customHeight="1">
      <c r="A15" s="240" t="s">
        <v>48</v>
      </c>
      <c r="B15" s="243" t="s">
        <v>24</v>
      </c>
      <c r="C15" s="243" t="s">
        <v>39</v>
      </c>
      <c r="D15" s="243" t="s">
        <v>20</v>
      </c>
      <c r="E15" s="246" t="s">
        <v>22</v>
      </c>
      <c r="F15" s="243" t="s">
        <v>23</v>
      </c>
      <c r="G15" s="238" t="s">
        <v>45</v>
      </c>
      <c r="H15" s="239"/>
      <c r="I15" s="180" t="s">
        <v>79</v>
      </c>
    </row>
    <row r="16" spans="1:23" s="3" customFormat="1" ht="46.5" customHeight="1">
      <c r="A16" s="241"/>
      <c r="B16" s="244"/>
      <c r="C16" s="244"/>
      <c r="D16" s="244"/>
      <c r="E16" s="247"/>
      <c r="F16" s="244"/>
      <c r="G16" s="28" t="s">
        <v>46</v>
      </c>
      <c r="H16" s="28" t="s">
        <v>47</v>
      </c>
      <c r="I16" s="181"/>
    </row>
    <row r="17" spans="1:9" s="3" customFormat="1">
      <c r="A17" s="242"/>
      <c r="B17" s="245"/>
      <c r="C17" s="245"/>
      <c r="D17" s="245"/>
      <c r="E17" s="248"/>
      <c r="F17" s="245"/>
      <c r="G17" s="53">
        <v>70</v>
      </c>
      <c r="H17" s="53">
        <v>74</v>
      </c>
      <c r="I17" s="182"/>
    </row>
    <row r="18" spans="1:9" s="9" customFormat="1">
      <c r="A18" s="80" t="s">
        <v>40</v>
      </c>
      <c r="B18" s="80" t="s">
        <v>41</v>
      </c>
      <c r="C18" s="85" t="s">
        <v>42</v>
      </c>
      <c r="D18" s="80" t="s">
        <v>58</v>
      </c>
      <c r="E18" s="97" t="s">
        <v>59</v>
      </c>
      <c r="F18" s="88" t="s">
        <v>60</v>
      </c>
      <c r="G18" s="86" t="s">
        <v>61</v>
      </c>
      <c r="H18" s="86" t="s">
        <v>62</v>
      </c>
      <c r="I18" s="88" t="s">
        <v>63</v>
      </c>
    </row>
    <row r="19" spans="1:9" s="3" customFormat="1" ht="15">
      <c r="A19" s="11"/>
      <c r="B19" s="104" t="s">
        <v>77</v>
      </c>
      <c r="C19" s="10"/>
      <c r="D19" s="236" t="s">
        <v>64</v>
      </c>
      <c r="E19" s="237"/>
      <c r="F19" s="95" t="s">
        <v>65</v>
      </c>
      <c r="G19" s="95" t="s">
        <v>286</v>
      </c>
      <c r="H19" s="95" t="s">
        <v>287</v>
      </c>
      <c r="I19" s="95" t="s">
        <v>66</v>
      </c>
    </row>
    <row r="20" spans="1:9">
      <c r="A20" s="12">
        <v>1</v>
      </c>
      <c r="B20" s="2"/>
      <c r="C20" s="94"/>
      <c r="D20" s="90"/>
      <c r="E20" s="92"/>
      <c r="F20" s="38">
        <f>ROUND(D20*E20,2)</f>
        <v>0</v>
      </c>
      <c r="G20" s="51">
        <f>ROUND(G$17*$F20/100,2)</f>
        <v>0</v>
      </c>
      <c r="H20" s="51">
        <f>ROUND(H$17*$F20/100,2)</f>
        <v>0</v>
      </c>
      <c r="I20" s="51">
        <f>ROUND(H20-G20,2)</f>
        <v>0</v>
      </c>
    </row>
    <row r="21" spans="1:9">
      <c r="A21" s="12">
        <v>2</v>
      </c>
      <c r="B21" s="2"/>
      <c r="C21" s="90"/>
      <c r="D21" s="90"/>
      <c r="E21" s="92"/>
      <c r="F21" s="38">
        <f t="shared" ref="F21:F39" si="0">ROUND(D21*E21,2)</f>
        <v>0</v>
      </c>
      <c r="G21" s="51">
        <f t="shared" ref="G21:H39" si="1">ROUND(G$17*$F21/100,2)</f>
        <v>0</v>
      </c>
      <c r="H21" s="51">
        <f t="shared" si="1"/>
        <v>0</v>
      </c>
      <c r="I21" s="51">
        <f t="shared" ref="I21:I39" si="2">ROUND(H21-G21,2)</f>
        <v>0</v>
      </c>
    </row>
    <row r="22" spans="1:9">
      <c r="A22" s="12">
        <v>3</v>
      </c>
      <c r="B22" s="2"/>
      <c r="C22" s="90"/>
      <c r="D22" s="90"/>
      <c r="E22" s="92"/>
      <c r="F22" s="38">
        <f t="shared" si="0"/>
        <v>0</v>
      </c>
      <c r="G22" s="51">
        <f t="shared" si="1"/>
        <v>0</v>
      </c>
      <c r="H22" s="51">
        <f t="shared" si="1"/>
        <v>0</v>
      </c>
      <c r="I22" s="51">
        <f t="shared" si="2"/>
        <v>0</v>
      </c>
    </row>
    <row r="23" spans="1:9">
      <c r="A23" s="12">
        <v>4</v>
      </c>
      <c r="B23" s="2"/>
      <c r="C23" s="90"/>
      <c r="D23" s="90"/>
      <c r="E23" s="92"/>
      <c r="F23" s="38">
        <f t="shared" si="0"/>
        <v>0</v>
      </c>
      <c r="G23" s="51">
        <f t="shared" si="1"/>
        <v>0</v>
      </c>
      <c r="H23" s="51">
        <f t="shared" si="1"/>
        <v>0</v>
      </c>
      <c r="I23" s="51">
        <f t="shared" si="2"/>
        <v>0</v>
      </c>
    </row>
    <row r="24" spans="1:9">
      <c r="A24" s="12">
        <v>5</v>
      </c>
      <c r="B24" s="2"/>
      <c r="C24" s="90"/>
      <c r="D24" s="90"/>
      <c r="E24" s="92"/>
      <c r="F24" s="38">
        <f t="shared" si="0"/>
        <v>0</v>
      </c>
      <c r="G24" s="51">
        <f t="shared" si="1"/>
        <v>0</v>
      </c>
      <c r="H24" s="51">
        <f t="shared" si="1"/>
        <v>0</v>
      </c>
      <c r="I24" s="51">
        <f t="shared" si="2"/>
        <v>0</v>
      </c>
    </row>
    <row r="25" spans="1:9">
      <c r="A25" s="12">
        <v>6</v>
      </c>
      <c r="B25" s="2"/>
      <c r="C25" s="90"/>
      <c r="D25" s="90"/>
      <c r="E25" s="92"/>
      <c r="F25" s="38">
        <f t="shared" si="0"/>
        <v>0</v>
      </c>
      <c r="G25" s="51">
        <f t="shared" si="1"/>
        <v>0</v>
      </c>
      <c r="H25" s="51">
        <f t="shared" si="1"/>
        <v>0</v>
      </c>
      <c r="I25" s="51">
        <f t="shared" si="2"/>
        <v>0</v>
      </c>
    </row>
    <row r="26" spans="1:9">
      <c r="A26" s="12">
        <v>7</v>
      </c>
      <c r="B26" s="2"/>
      <c r="C26" s="90"/>
      <c r="D26" s="90"/>
      <c r="E26" s="92"/>
      <c r="F26" s="38">
        <f t="shared" si="0"/>
        <v>0</v>
      </c>
      <c r="G26" s="51">
        <f t="shared" si="1"/>
        <v>0</v>
      </c>
      <c r="H26" s="51">
        <f t="shared" si="1"/>
        <v>0</v>
      </c>
      <c r="I26" s="51">
        <f t="shared" si="2"/>
        <v>0</v>
      </c>
    </row>
    <row r="27" spans="1:9">
      <c r="A27" s="12">
        <v>8</v>
      </c>
      <c r="B27" s="2"/>
      <c r="C27" s="90"/>
      <c r="D27" s="90"/>
      <c r="E27" s="92"/>
      <c r="F27" s="38">
        <f t="shared" si="0"/>
        <v>0</v>
      </c>
      <c r="G27" s="51">
        <f t="shared" si="1"/>
        <v>0</v>
      </c>
      <c r="H27" s="51">
        <f t="shared" si="1"/>
        <v>0</v>
      </c>
      <c r="I27" s="51">
        <f t="shared" si="2"/>
        <v>0</v>
      </c>
    </row>
    <row r="28" spans="1:9">
      <c r="A28" s="12">
        <v>9</v>
      </c>
      <c r="B28" s="2"/>
      <c r="C28" s="90"/>
      <c r="D28" s="90"/>
      <c r="E28" s="92"/>
      <c r="F28" s="38">
        <f t="shared" si="0"/>
        <v>0</v>
      </c>
      <c r="G28" s="51">
        <f t="shared" si="1"/>
        <v>0</v>
      </c>
      <c r="H28" s="51">
        <f t="shared" si="1"/>
        <v>0</v>
      </c>
      <c r="I28" s="51">
        <f t="shared" si="2"/>
        <v>0</v>
      </c>
    </row>
    <row r="29" spans="1:9">
      <c r="A29" s="12">
        <v>10</v>
      </c>
      <c r="B29" s="2"/>
      <c r="C29" s="90"/>
      <c r="D29" s="90"/>
      <c r="E29" s="92"/>
      <c r="F29" s="38">
        <f t="shared" si="0"/>
        <v>0</v>
      </c>
      <c r="G29" s="51">
        <f t="shared" si="1"/>
        <v>0</v>
      </c>
      <c r="H29" s="51">
        <f t="shared" si="1"/>
        <v>0</v>
      </c>
      <c r="I29" s="51">
        <f t="shared" si="2"/>
        <v>0</v>
      </c>
    </row>
    <row r="30" spans="1:9">
      <c r="A30" s="12">
        <v>11</v>
      </c>
      <c r="B30" s="2"/>
      <c r="C30" s="90"/>
      <c r="D30" s="90"/>
      <c r="E30" s="92"/>
      <c r="F30" s="38">
        <f t="shared" si="0"/>
        <v>0</v>
      </c>
      <c r="G30" s="51">
        <f t="shared" si="1"/>
        <v>0</v>
      </c>
      <c r="H30" s="51">
        <f t="shared" si="1"/>
        <v>0</v>
      </c>
      <c r="I30" s="51">
        <f t="shared" si="2"/>
        <v>0</v>
      </c>
    </row>
    <row r="31" spans="1:9">
      <c r="A31" s="12">
        <v>12</v>
      </c>
      <c r="B31" s="2"/>
      <c r="C31" s="90"/>
      <c r="D31" s="90"/>
      <c r="E31" s="92"/>
      <c r="F31" s="38">
        <f t="shared" si="0"/>
        <v>0</v>
      </c>
      <c r="G31" s="51">
        <f t="shared" si="1"/>
        <v>0</v>
      </c>
      <c r="H31" s="51">
        <f t="shared" si="1"/>
        <v>0</v>
      </c>
      <c r="I31" s="51">
        <f t="shared" si="2"/>
        <v>0</v>
      </c>
    </row>
    <row r="32" spans="1:9">
      <c r="A32" s="12">
        <v>13</v>
      </c>
      <c r="B32" s="2"/>
      <c r="C32" s="90"/>
      <c r="D32" s="90"/>
      <c r="E32" s="92"/>
      <c r="F32" s="38">
        <f t="shared" si="0"/>
        <v>0</v>
      </c>
      <c r="G32" s="51">
        <f t="shared" si="1"/>
        <v>0</v>
      </c>
      <c r="H32" s="51">
        <f t="shared" si="1"/>
        <v>0</v>
      </c>
      <c r="I32" s="51">
        <f t="shared" si="2"/>
        <v>0</v>
      </c>
    </row>
    <row r="33" spans="1:9">
      <c r="A33" s="12">
        <v>14</v>
      </c>
      <c r="B33" s="2"/>
      <c r="C33" s="90"/>
      <c r="D33" s="90"/>
      <c r="E33" s="92"/>
      <c r="F33" s="38">
        <f t="shared" si="0"/>
        <v>0</v>
      </c>
      <c r="G33" s="51">
        <f t="shared" si="1"/>
        <v>0</v>
      </c>
      <c r="H33" s="51">
        <f t="shared" si="1"/>
        <v>0</v>
      </c>
      <c r="I33" s="51">
        <f t="shared" si="2"/>
        <v>0</v>
      </c>
    </row>
    <row r="34" spans="1:9">
      <c r="A34" s="12">
        <v>15</v>
      </c>
      <c r="B34" s="2"/>
      <c r="C34" s="90"/>
      <c r="D34" s="90"/>
      <c r="E34" s="92"/>
      <c r="F34" s="38">
        <f t="shared" si="0"/>
        <v>0</v>
      </c>
      <c r="G34" s="51">
        <f t="shared" si="1"/>
        <v>0</v>
      </c>
      <c r="H34" s="51">
        <f t="shared" si="1"/>
        <v>0</v>
      </c>
      <c r="I34" s="51">
        <f t="shared" si="2"/>
        <v>0</v>
      </c>
    </row>
    <row r="35" spans="1:9">
      <c r="A35" s="12">
        <v>16</v>
      </c>
      <c r="B35" s="2"/>
      <c r="C35" s="90"/>
      <c r="D35" s="90"/>
      <c r="E35" s="92"/>
      <c r="F35" s="38">
        <f t="shared" si="0"/>
        <v>0</v>
      </c>
      <c r="G35" s="51">
        <f t="shared" si="1"/>
        <v>0</v>
      </c>
      <c r="H35" s="51">
        <f t="shared" si="1"/>
        <v>0</v>
      </c>
      <c r="I35" s="51">
        <f t="shared" si="2"/>
        <v>0</v>
      </c>
    </row>
    <row r="36" spans="1:9">
      <c r="A36" s="12">
        <v>17</v>
      </c>
      <c r="B36" s="2"/>
      <c r="C36" s="90"/>
      <c r="D36" s="90"/>
      <c r="E36" s="92"/>
      <c r="F36" s="38">
        <f t="shared" si="0"/>
        <v>0</v>
      </c>
      <c r="G36" s="51">
        <f t="shared" si="1"/>
        <v>0</v>
      </c>
      <c r="H36" s="51">
        <f t="shared" si="1"/>
        <v>0</v>
      </c>
      <c r="I36" s="51">
        <f t="shared" si="2"/>
        <v>0</v>
      </c>
    </row>
    <row r="37" spans="1:9">
      <c r="A37" s="12">
        <v>18</v>
      </c>
      <c r="B37" s="2"/>
      <c r="C37" s="93"/>
      <c r="D37" s="90"/>
      <c r="E37" s="92"/>
      <c r="F37" s="38">
        <f t="shared" si="0"/>
        <v>0</v>
      </c>
      <c r="G37" s="51">
        <f t="shared" si="1"/>
        <v>0</v>
      </c>
      <c r="H37" s="51">
        <f t="shared" si="1"/>
        <v>0</v>
      </c>
      <c r="I37" s="51">
        <f t="shared" si="2"/>
        <v>0</v>
      </c>
    </row>
    <row r="38" spans="1:9">
      <c r="A38" s="12">
        <v>19</v>
      </c>
      <c r="B38" s="2"/>
      <c r="C38" s="93"/>
      <c r="D38" s="90"/>
      <c r="E38" s="92"/>
      <c r="F38" s="38">
        <f t="shared" si="0"/>
        <v>0</v>
      </c>
      <c r="G38" s="51">
        <f t="shared" si="1"/>
        <v>0</v>
      </c>
      <c r="H38" s="51">
        <f t="shared" si="1"/>
        <v>0</v>
      </c>
      <c r="I38" s="51">
        <f t="shared" si="2"/>
        <v>0</v>
      </c>
    </row>
    <row r="39" spans="1:9">
      <c r="A39" s="12">
        <v>20</v>
      </c>
      <c r="B39" s="2"/>
      <c r="C39" s="90"/>
      <c r="D39" s="90"/>
      <c r="E39" s="92"/>
      <c r="F39" s="38">
        <f t="shared" si="0"/>
        <v>0</v>
      </c>
      <c r="G39" s="51">
        <f t="shared" si="1"/>
        <v>0</v>
      </c>
      <c r="H39" s="51">
        <f t="shared" si="1"/>
        <v>0</v>
      </c>
      <c r="I39" s="51">
        <f t="shared" si="2"/>
        <v>0</v>
      </c>
    </row>
    <row r="40" spans="1:9">
      <c r="A40" s="233" t="s">
        <v>67</v>
      </c>
      <c r="B40" s="234"/>
      <c r="C40" s="234"/>
      <c r="D40" s="235"/>
      <c r="E40" s="46">
        <f>SUM(E19:E39)</f>
        <v>0</v>
      </c>
      <c r="F40" s="39">
        <f>SUM(F20:F39)</f>
        <v>0</v>
      </c>
      <c r="G40" s="40">
        <f>SUM(G20:G39)</f>
        <v>0</v>
      </c>
      <c r="H40" s="40">
        <f>SUM(H20:H39)</f>
        <v>0</v>
      </c>
      <c r="I40" s="40">
        <f>SUM(I20:I39)</f>
        <v>0</v>
      </c>
    </row>
    <row r="41" spans="1:9">
      <c r="A41" s="189"/>
      <c r="B41" s="189"/>
      <c r="C41" s="189"/>
      <c r="D41" s="189"/>
      <c r="E41" s="189"/>
      <c r="F41" s="189"/>
      <c r="G41" s="189"/>
      <c r="H41" s="189"/>
      <c r="I41" s="189"/>
    </row>
    <row r="42" spans="1:9">
      <c r="A42" s="199"/>
      <c r="B42" s="199"/>
      <c r="C42" s="199"/>
      <c r="D42" s="199"/>
      <c r="E42" s="199"/>
      <c r="F42" s="199"/>
      <c r="G42" s="199"/>
      <c r="H42" s="199"/>
      <c r="I42" s="199"/>
    </row>
    <row r="43" spans="1:9" ht="15.75">
      <c r="A43" s="229" t="s">
        <v>43</v>
      </c>
      <c r="B43" s="229"/>
      <c r="C43" s="229"/>
      <c r="D43" s="229"/>
      <c r="E43" s="229"/>
      <c r="F43" s="229"/>
      <c r="G43" s="229"/>
      <c r="H43" s="229"/>
      <c r="I43" s="229"/>
    </row>
    <row r="44" spans="1:9" ht="18.75" customHeight="1">
      <c r="A44" s="229" t="s">
        <v>7</v>
      </c>
      <c r="B44" s="229"/>
      <c r="C44" s="229"/>
      <c r="D44" s="229"/>
      <c r="E44" s="229"/>
      <c r="F44" s="229"/>
      <c r="G44" s="229"/>
      <c r="H44" s="229"/>
      <c r="I44" s="229"/>
    </row>
    <row r="45" spans="1:9" ht="22.5" customHeight="1">
      <c r="A45" s="29"/>
      <c r="B45" s="230"/>
      <c r="C45" s="230"/>
      <c r="D45" s="230"/>
      <c r="E45" s="230"/>
      <c r="F45" s="230"/>
      <c r="G45" s="230"/>
      <c r="H45" s="230"/>
      <c r="I45" s="230"/>
    </row>
    <row r="46" spans="1:9">
      <c r="A46" s="1"/>
      <c r="B46" s="231" t="s">
        <v>32</v>
      </c>
      <c r="C46" s="231"/>
      <c r="D46" s="196" t="s">
        <v>29</v>
      </c>
      <c r="E46" s="196"/>
      <c r="F46" s="196"/>
      <c r="G46" s="196"/>
      <c r="H46" s="196" t="s">
        <v>33</v>
      </c>
      <c r="I46" s="196"/>
    </row>
    <row r="47" spans="1:9" ht="18.75" customHeight="1">
      <c r="A47" s="229" t="s">
        <v>44</v>
      </c>
      <c r="B47" s="229"/>
      <c r="C47" s="229"/>
      <c r="D47" s="229"/>
      <c r="E47" s="229"/>
      <c r="F47" s="229"/>
      <c r="G47" s="229"/>
      <c r="H47" s="229"/>
      <c r="I47" s="229"/>
    </row>
    <row r="48" spans="1:9" ht="22.5" customHeight="1">
      <c r="A48" s="29"/>
      <c r="B48" s="230"/>
      <c r="C48" s="230"/>
      <c r="D48" s="230"/>
      <c r="E48" s="230"/>
      <c r="F48" s="230"/>
      <c r="G48" s="230"/>
      <c r="H48" s="230"/>
      <c r="I48" s="230"/>
    </row>
    <row r="49" spans="1:9">
      <c r="A49" s="1"/>
      <c r="B49" s="231" t="s">
        <v>32</v>
      </c>
      <c r="C49" s="231"/>
      <c r="D49" s="196" t="s">
        <v>29</v>
      </c>
      <c r="E49" s="196"/>
      <c r="F49" s="196"/>
      <c r="G49" s="196"/>
      <c r="H49" s="196" t="s">
        <v>33</v>
      </c>
      <c r="I49" s="196"/>
    </row>
    <row r="50" spans="1:9" ht="22.5" customHeight="1">
      <c r="A50" s="29"/>
      <c r="B50" s="230"/>
      <c r="C50" s="230"/>
      <c r="D50" s="230"/>
      <c r="E50" s="230"/>
      <c r="F50" s="230"/>
      <c r="G50" s="230"/>
      <c r="H50" s="230"/>
      <c r="I50" s="230"/>
    </row>
    <row r="51" spans="1:9">
      <c r="A51" s="1"/>
      <c r="B51" s="231" t="s">
        <v>32</v>
      </c>
      <c r="C51" s="231"/>
      <c r="D51" s="196" t="s">
        <v>29</v>
      </c>
      <c r="E51" s="196"/>
      <c r="F51" s="196"/>
      <c r="G51" s="196"/>
      <c r="H51" s="196" t="s">
        <v>33</v>
      </c>
      <c r="I51" s="196"/>
    </row>
    <row r="52" spans="1:9" ht="22.5" customHeight="1">
      <c r="A52" s="29"/>
      <c r="B52" s="230"/>
      <c r="C52" s="230"/>
      <c r="D52" s="230"/>
      <c r="E52" s="230"/>
      <c r="F52" s="230"/>
      <c r="G52" s="230"/>
      <c r="H52" s="230"/>
      <c r="I52" s="230"/>
    </row>
    <row r="53" spans="1:9">
      <c r="A53" s="1"/>
      <c r="B53" s="231" t="s">
        <v>32</v>
      </c>
      <c r="C53" s="231"/>
      <c r="D53" s="196" t="s">
        <v>29</v>
      </c>
      <c r="E53" s="196"/>
      <c r="F53" s="196"/>
      <c r="G53" s="196"/>
      <c r="H53" s="196" t="s">
        <v>33</v>
      </c>
      <c r="I53" s="196"/>
    </row>
    <row r="54" spans="1:9" ht="18.75">
      <c r="A54" s="13"/>
      <c r="B54" s="13"/>
      <c r="C54" s="13"/>
      <c r="D54" s="13"/>
      <c r="E54" s="13"/>
      <c r="F54" s="13"/>
      <c r="G54" s="13"/>
      <c r="H54" s="13"/>
      <c r="I54" s="13"/>
    </row>
  </sheetData>
  <mergeCells count="60">
    <mergeCell ref="L4:W4"/>
    <mergeCell ref="L5:W5"/>
    <mergeCell ref="L6:W6"/>
    <mergeCell ref="L3:W3"/>
    <mergeCell ref="I15:I17"/>
    <mergeCell ref="A10:I10"/>
    <mergeCell ref="F15:F17"/>
    <mergeCell ref="A3:I3"/>
    <mergeCell ref="A40:D40"/>
    <mergeCell ref="D19:E19"/>
    <mergeCell ref="A8:F8"/>
    <mergeCell ref="H8:I8"/>
    <mergeCell ref="G15:H15"/>
    <mergeCell ref="A15:A17"/>
    <mergeCell ref="B15:B17"/>
    <mergeCell ref="C15:C17"/>
    <mergeCell ref="D15:D17"/>
    <mergeCell ref="E15:E17"/>
    <mergeCell ref="A11:I11"/>
    <mergeCell ref="G9:I9"/>
    <mergeCell ref="F12:I12"/>
    <mergeCell ref="F13:I13"/>
    <mergeCell ref="E9:F9"/>
    <mergeCell ref="A9:D9"/>
    <mergeCell ref="A1:I1"/>
    <mergeCell ref="A7:C7"/>
    <mergeCell ref="E7:I7"/>
    <mergeCell ref="A6:C6"/>
    <mergeCell ref="E6:I6"/>
    <mergeCell ref="A4:I4"/>
    <mergeCell ref="A5:I5"/>
    <mergeCell ref="D48:G48"/>
    <mergeCell ref="H48:I48"/>
    <mergeCell ref="B49:C49"/>
    <mergeCell ref="D49:G49"/>
    <mergeCell ref="H49:I49"/>
    <mergeCell ref="B48:C48"/>
    <mergeCell ref="B50:C50"/>
    <mergeCell ref="D50:G50"/>
    <mergeCell ref="H50:I50"/>
    <mergeCell ref="B51:C51"/>
    <mergeCell ref="D51:G51"/>
    <mergeCell ref="H51:I51"/>
    <mergeCell ref="B52:C52"/>
    <mergeCell ref="D52:G52"/>
    <mergeCell ref="H52:I52"/>
    <mergeCell ref="B53:C53"/>
    <mergeCell ref="D53:G53"/>
    <mergeCell ref="H53:I53"/>
    <mergeCell ref="A47:I47"/>
    <mergeCell ref="A41:I41"/>
    <mergeCell ref="A42:I42"/>
    <mergeCell ref="A43:I43"/>
    <mergeCell ref="A44:I44"/>
    <mergeCell ref="B45:C45"/>
    <mergeCell ref="B46:C46"/>
    <mergeCell ref="D45:G45"/>
    <mergeCell ref="D46:G46"/>
    <mergeCell ref="H45:I45"/>
    <mergeCell ref="H46:I46"/>
  </mergeCells>
  <phoneticPr fontId="0" type="noConversion"/>
  <conditionalFormatting sqref="F20:I39">
    <cfRule type="cellIs" dxfId="5" priority="1" stopIfTrue="1" operator="equal">
      <formula>0</formula>
    </cfRule>
  </conditionalFormatting>
  <dataValidations count="3">
    <dataValidation type="decimal" operator="greaterThanOrEqual" allowBlank="1" showInputMessage="1" showErrorMessage="1" promptTitle="Akcīzes nodokļa likme" prompt="Ievadiet likmi, kas stājas spēkā pēc likmju maiņas" sqref="H17">
      <formula1>0</formula1>
    </dataValidation>
    <dataValidation type="decimal" operator="greaterThanOrEqual" allowBlank="1" showInputMessage="1" showErrorMessage="1" promptTitle="Akcīzes nodokļa likme" prompt="Ievadiet likmi, kas bija spēkā līdz likmju maiņai" sqref="G17">
      <formula1>0</formula1>
    </dataValidation>
    <dataValidation allowBlank="1" showInputMessage="1" showErrorMessage="1" promptTitle="Kopā" prompt="Aprēķina rezultāts" sqref="E40:I40"/>
  </dataValidations>
  <printOptions horizontalCentered="1"/>
  <pageMargins left="0.47244094488188981" right="0.19685039370078741" top="0.82677165354330717" bottom="0.59055118110236227" header="0.27559055118110237" footer="0.27559055118110237"/>
  <pageSetup paperSize="9" scale="90" fitToHeight="0" orientation="portrait" r:id="rId1"/>
  <headerFooter alignWithMargins="0">
    <oddHeader>&amp;R&amp;"Times New Roman,Regular"1.pielikums
&amp;8metodiskajam materiālam par inventarizāciju alkoholiskajiem dzērieniem un
akcīzes nodokļa starpības summas aprēķināšanu sakarā ar likmju izmaiņām</oddHeader>
    <oddFooter>&amp;C&amp;"Times New Roman,Regular"&amp;P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topLeftCell="A28" zoomScaleNormal="100" workbookViewId="0">
      <selection activeCell="D20" sqref="D20:E20"/>
    </sheetView>
  </sheetViews>
  <sheetFormatPr defaultRowHeight="12.75"/>
  <cols>
    <col min="1" max="1" width="4.5703125" style="6" customWidth="1"/>
    <col min="2" max="2" width="11" style="1" customWidth="1"/>
    <col min="3" max="3" width="33.7109375" style="1" customWidth="1"/>
    <col min="4" max="4" width="8.5703125" style="1" customWidth="1"/>
    <col min="5" max="5" width="8.5703125" style="4" customWidth="1"/>
    <col min="6" max="6" width="8.5703125" style="5" customWidth="1"/>
    <col min="7" max="8" width="11.28515625" style="5" customWidth="1"/>
    <col min="9" max="9" width="9.85546875" style="5" customWidth="1"/>
    <col min="10" max="16384" width="9.140625" style="1"/>
  </cols>
  <sheetData>
    <row r="1" spans="1:11" ht="18.75" customHeight="1">
      <c r="A1" s="183" t="s">
        <v>49</v>
      </c>
      <c r="B1" s="183"/>
      <c r="C1" s="183"/>
      <c r="D1" s="183"/>
      <c r="E1" s="183"/>
      <c r="F1" s="183"/>
      <c r="G1" s="183"/>
      <c r="H1" s="183"/>
      <c r="I1" s="183"/>
      <c r="J1" s="5"/>
      <c r="K1" s="5"/>
    </row>
    <row r="2" spans="1:11" ht="15.75">
      <c r="A2" s="91" t="s">
        <v>94</v>
      </c>
      <c r="B2" s="91"/>
      <c r="C2" s="91"/>
      <c r="D2" s="91"/>
      <c r="E2" s="91"/>
      <c r="F2" s="91"/>
      <c r="G2" s="91"/>
      <c r="H2" s="91"/>
      <c r="I2" s="91"/>
      <c r="J2" s="5"/>
      <c r="K2" s="5"/>
    </row>
    <row r="3" spans="1:11" s="7" customFormat="1" ht="30.75" customHeight="1">
      <c r="A3" s="232" t="s">
        <v>78</v>
      </c>
      <c r="B3" s="232"/>
      <c r="C3" s="232"/>
      <c r="D3" s="232"/>
      <c r="E3" s="232"/>
      <c r="F3" s="232"/>
      <c r="G3" s="232"/>
      <c r="H3" s="232"/>
      <c r="I3" s="232"/>
    </row>
    <row r="4" spans="1:11" s="7" customFormat="1" ht="18.75">
      <c r="A4" s="232" t="s">
        <v>80</v>
      </c>
      <c r="B4" s="232"/>
      <c r="C4" s="232"/>
      <c r="D4" s="232"/>
      <c r="E4" s="232"/>
      <c r="F4" s="232"/>
      <c r="G4" s="232"/>
      <c r="H4" s="232"/>
      <c r="I4" s="232"/>
    </row>
    <row r="5" spans="1:11" s="7" customFormat="1" ht="18.75">
      <c r="A5" s="232" t="s">
        <v>93</v>
      </c>
      <c r="B5" s="232"/>
      <c r="C5" s="232"/>
      <c r="D5" s="232"/>
      <c r="E5" s="232"/>
      <c r="F5" s="232"/>
      <c r="G5" s="232"/>
      <c r="H5" s="232"/>
      <c r="I5" s="232"/>
    </row>
    <row r="6" spans="1:11" s="7" customFormat="1" ht="22.5" customHeight="1">
      <c r="A6" s="188"/>
      <c r="B6" s="188"/>
      <c r="C6" s="188"/>
      <c r="D6" s="1"/>
      <c r="E6" s="188"/>
      <c r="F6" s="188"/>
      <c r="G6" s="188"/>
      <c r="H6" s="188"/>
      <c r="I6" s="188"/>
    </row>
    <row r="7" spans="1:11" s="14" customFormat="1" ht="18.75">
      <c r="A7" s="196" t="s">
        <v>0</v>
      </c>
      <c r="B7" s="196"/>
      <c r="C7" s="196"/>
      <c r="D7" s="31"/>
      <c r="E7" s="196" t="s">
        <v>1</v>
      </c>
      <c r="F7" s="196"/>
      <c r="G7" s="196"/>
      <c r="H7" s="196"/>
      <c r="I7" s="196"/>
      <c r="J7" s="13"/>
    </row>
    <row r="8" spans="1:11" s="14" customFormat="1" ht="22.5" customHeight="1">
      <c r="A8" s="198" t="s">
        <v>2</v>
      </c>
      <c r="B8" s="198"/>
      <c r="C8" s="198"/>
      <c r="D8" s="198"/>
      <c r="E8" s="198"/>
      <c r="F8" s="198"/>
      <c r="G8" s="45"/>
      <c r="H8" s="186"/>
      <c r="I8" s="186"/>
      <c r="J8" s="13"/>
    </row>
    <row r="9" spans="1:11" s="14" customFormat="1" ht="22.5" customHeight="1">
      <c r="A9" s="198" t="s">
        <v>3</v>
      </c>
      <c r="B9" s="198"/>
      <c r="C9" s="198"/>
      <c r="D9" s="198"/>
      <c r="E9" s="249"/>
      <c r="F9" s="249"/>
      <c r="G9" s="186"/>
      <c r="H9" s="186"/>
      <c r="I9" s="186"/>
      <c r="J9" s="13"/>
    </row>
    <row r="10" spans="1:11" s="14" customFormat="1" ht="22.5" customHeight="1">
      <c r="A10" s="250" t="s">
        <v>95</v>
      </c>
      <c r="B10" s="250"/>
      <c r="C10" s="250"/>
      <c r="D10" s="250"/>
      <c r="E10" s="250"/>
      <c r="F10" s="250"/>
      <c r="G10" s="250"/>
      <c r="H10" s="250"/>
      <c r="I10" s="250"/>
      <c r="J10" s="13"/>
    </row>
    <row r="11" spans="1:11" s="14" customFormat="1" ht="18.75">
      <c r="A11" s="187"/>
      <c r="B11" s="187"/>
      <c r="C11" s="187"/>
      <c r="D11" s="187"/>
      <c r="E11" s="187"/>
      <c r="F11" s="187"/>
      <c r="G11" s="187"/>
      <c r="H11" s="187"/>
      <c r="I11" s="187"/>
      <c r="J11" s="13"/>
    </row>
    <row r="12" spans="1:11" s="14" customFormat="1" ht="14.25" customHeight="1">
      <c r="A12" s="29" t="s">
        <v>4</v>
      </c>
      <c r="B12" s="1"/>
      <c r="C12" s="32"/>
      <c r="D12" s="29" t="s">
        <v>5</v>
      </c>
      <c r="E12" s="1"/>
      <c r="F12" s="188"/>
      <c r="G12" s="188"/>
      <c r="H12" s="188"/>
      <c r="I12" s="188"/>
      <c r="J12" s="30"/>
    </row>
    <row r="13" spans="1:11" s="14" customFormat="1" ht="12.75" customHeight="1">
      <c r="A13" s="1"/>
      <c r="C13" s="6" t="s">
        <v>6</v>
      </c>
      <c r="E13" s="30"/>
      <c r="F13" s="189" t="s">
        <v>9</v>
      </c>
      <c r="G13" s="189"/>
      <c r="H13" s="189"/>
      <c r="I13" s="189"/>
      <c r="J13" s="13"/>
    </row>
    <row r="14" spans="1:11" s="14" customFormat="1" ht="12.75" customHeight="1">
      <c r="A14" s="6"/>
      <c r="B14" s="1"/>
      <c r="C14" s="1"/>
      <c r="D14" s="1"/>
      <c r="E14" s="1"/>
      <c r="F14" s="1"/>
      <c r="G14" s="1"/>
      <c r="H14" s="1"/>
      <c r="I14" s="1"/>
      <c r="J14" s="13"/>
    </row>
    <row r="15" spans="1:11" s="14" customFormat="1" ht="15" customHeight="1">
      <c r="A15" s="240" t="s">
        <v>48</v>
      </c>
      <c r="B15" s="243" t="s">
        <v>24</v>
      </c>
      <c r="C15" s="243" t="s">
        <v>39</v>
      </c>
      <c r="D15" s="243" t="s">
        <v>20</v>
      </c>
      <c r="E15" s="246" t="s">
        <v>22</v>
      </c>
      <c r="F15" s="243" t="s">
        <v>23</v>
      </c>
      <c r="G15" s="238" t="s">
        <v>45</v>
      </c>
      <c r="H15" s="239"/>
      <c r="I15" s="180" t="s">
        <v>79</v>
      </c>
      <c r="J15" s="13"/>
    </row>
    <row r="16" spans="1:11" s="14" customFormat="1" ht="46.5" customHeight="1">
      <c r="A16" s="241"/>
      <c r="B16" s="244"/>
      <c r="C16" s="244"/>
      <c r="D16" s="244"/>
      <c r="E16" s="247"/>
      <c r="F16" s="244"/>
      <c r="G16" s="28" t="s">
        <v>46</v>
      </c>
      <c r="H16" s="28" t="s">
        <v>47</v>
      </c>
      <c r="I16" s="181"/>
      <c r="J16" s="13"/>
    </row>
    <row r="17" spans="1:10" s="14" customFormat="1" ht="12.75" customHeight="1">
      <c r="A17" s="242"/>
      <c r="B17" s="245"/>
      <c r="C17" s="245"/>
      <c r="D17" s="245"/>
      <c r="E17" s="248"/>
      <c r="F17" s="245"/>
      <c r="G17" s="53">
        <v>70</v>
      </c>
      <c r="H17" s="150">
        <v>74</v>
      </c>
      <c r="I17" s="182"/>
      <c r="J17" s="13"/>
    </row>
    <row r="18" spans="1:10" s="14" customFormat="1" ht="12.75" customHeight="1">
      <c r="A18" s="73" t="s">
        <v>40</v>
      </c>
      <c r="B18" s="73" t="s">
        <v>41</v>
      </c>
      <c r="C18" s="96" t="s">
        <v>42</v>
      </c>
      <c r="D18" s="73" t="s">
        <v>58</v>
      </c>
      <c r="E18" s="79" t="s">
        <v>59</v>
      </c>
      <c r="F18" s="75" t="s">
        <v>60</v>
      </c>
      <c r="G18" s="78" t="s">
        <v>61</v>
      </c>
      <c r="H18" s="78" t="s">
        <v>62</v>
      </c>
      <c r="I18" s="75" t="s">
        <v>63</v>
      </c>
      <c r="J18" s="13"/>
    </row>
    <row r="19" spans="1:10" s="14" customFormat="1" ht="12.75" customHeight="1">
      <c r="A19" s="11"/>
      <c r="B19" s="104" t="s">
        <v>77</v>
      </c>
      <c r="C19" s="10"/>
      <c r="D19" s="236" t="s">
        <v>64</v>
      </c>
      <c r="E19" s="237"/>
      <c r="F19" s="95" t="s">
        <v>65</v>
      </c>
      <c r="G19" s="95" t="s">
        <v>286</v>
      </c>
      <c r="H19" s="95" t="s">
        <v>287</v>
      </c>
      <c r="I19" s="95" t="s">
        <v>66</v>
      </c>
      <c r="J19" s="13"/>
    </row>
    <row r="20" spans="1:10">
      <c r="A20" s="12">
        <v>1</v>
      </c>
      <c r="B20" s="2"/>
      <c r="C20" s="94"/>
      <c r="D20" s="90"/>
      <c r="E20" s="92"/>
      <c r="F20" s="38">
        <f>ROUND(D20*E20,2)</f>
        <v>0</v>
      </c>
      <c r="G20" s="51">
        <f>ROUND(G$17*$F20/100,2)</f>
        <v>0</v>
      </c>
      <c r="H20" s="51">
        <f>ROUND(H$17*$F20/100,2)</f>
        <v>0</v>
      </c>
      <c r="I20" s="51">
        <f>ROUND(H20-G20,2)</f>
        <v>0</v>
      </c>
    </row>
    <row r="21" spans="1:10">
      <c r="A21" s="12">
        <v>2</v>
      </c>
      <c r="B21" s="2"/>
      <c r="C21" s="90"/>
      <c r="D21" s="90"/>
      <c r="E21" s="92"/>
      <c r="F21" s="38">
        <f t="shared" ref="F21:F39" si="0">ROUND(D21*E21,2)</f>
        <v>0</v>
      </c>
      <c r="G21" s="51">
        <f t="shared" ref="G21:H39" si="1">ROUND(G$17*$F21/100,2)</f>
        <v>0</v>
      </c>
      <c r="H21" s="51">
        <f t="shared" si="1"/>
        <v>0</v>
      </c>
      <c r="I21" s="51">
        <f t="shared" ref="I21:I39" si="2">ROUND(H21-G21,2)</f>
        <v>0</v>
      </c>
    </row>
    <row r="22" spans="1:10">
      <c r="A22" s="12">
        <v>3</v>
      </c>
      <c r="B22" s="2"/>
      <c r="C22" s="90"/>
      <c r="D22" s="90"/>
      <c r="E22" s="92"/>
      <c r="F22" s="38">
        <f t="shared" si="0"/>
        <v>0</v>
      </c>
      <c r="G22" s="51">
        <f t="shared" si="1"/>
        <v>0</v>
      </c>
      <c r="H22" s="51">
        <f t="shared" si="1"/>
        <v>0</v>
      </c>
      <c r="I22" s="51">
        <f t="shared" si="2"/>
        <v>0</v>
      </c>
    </row>
    <row r="23" spans="1:10">
      <c r="A23" s="12">
        <v>4</v>
      </c>
      <c r="B23" s="2"/>
      <c r="C23" s="90"/>
      <c r="D23" s="90"/>
      <c r="E23" s="92"/>
      <c r="F23" s="38">
        <f t="shared" si="0"/>
        <v>0</v>
      </c>
      <c r="G23" s="51">
        <f t="shared" si="1"/>
        <v>0</v>
      </c>
      <c r="H23" s="51">
        <f t="shared" si="1"/>
        <v>0</v>
      </c>
      <c r="I23" s="51">
        <f t="shared" si="2"/>
        <v>0</v>
      </c>
    </row>
    <row r="24" spans="1:10">
      <c r="A24" s="12">
        <v>5</v>
      </c>
      <c r="B24" s="2"/>
      <c r="C24" s="90"/>
      <c r="D24" s="90"/>
      <c r="E24" s="92"/>
      <c r="F24" s="38">
        <f t="shared" si="0"/>
        <v>0</v>
      </c>
      <c r="G24" s="51">
        <f t="shared" si="1"/>
        <v>0</v>
      </c>
      <c r="H24" s="51">
        <f t="shared" si="1"/>
        <v>0</v>
      </c>
      <c r="I24" s="51">
        <f t="shared" si="2"/>
        <v>0</v>
      </c>
    </row>
    <row r="25" spans="1:10">
      <c r="A25" s="12">
        <v>6</v>
      </c>
      <c r="B25" s="2"/>
      <c r="C25" s="90"/>
      <c r="D25" s="90"/>
      <c r="E25" s="92"/>
      <c r="F25" s="38">
        <f t="shared" si="0"/>
        <v>0</v>
      </c>
      <c r="G25" s="51">
        <f t="shared" si="1"/>
        <v>0</v>
      </c>
      <c r="H25" s="51">
        <f t="shared" si="1"/>
        <v>0</v>
      </c>
      <c r="I25" s="51">
        <f t="shared" si="2"/>
        <v>0</v>
      </c>
    </row>
    <row r="26" spans="1:10">
      <c r="A26" s="12">
        <v>7</v>
      </c>
      <c r="B26" s="2"/>
      <c r="C26" s="90"/>
      <c r="D26" s="90"/>
      <c r="E26" s="92"/>
      <c r="F26" s="38">
        <f t="shared" si="0"/>
        <v>0</v>
      </c>
      <c r="G26" s="51">
        <f t="shared" si="1"/>
        <v>0</v>
      </c>
      <c r="H26" s="51">
        <f t="shared" si="1"/>
        <v>0</v>
      </c>
      <c r="I26" s="51">
        <f t="shared" si="2"/>
        <v>0</v>
      </c>
    </row>
    <row r="27" spans="1:10">
      <c r="A27" s="12">
        <v>8</v>
      </c>
      <c r="B27" s="2"/>
      <c r="C27" s="90"/>
      <c r="D27" s="90"/>
      <c r="E27" s="92"/>
      <c r="F27" s="38">
        <f t="shared" si="0"/>
        <v>0</v>
      </c>
      <c r="G27" s="51">
        <f t="shared" si="1"/>
        <v>0</v>
      </c>
      <c r="H27" s="51">
        <f t="shared" si="1"/>
        <v>0</v>
      </c>
      <c r="I27" s="51">
        <f t="shared" si="2"/>
        <v>0</v>
      </c>
    </row>
    <row r="28" spans="1:10">
      <c r="A28" s="12">
        <v>9</v>
      </c>
      <c r="B28" s="2"/>
      <c r="C28" s="90"/>
      <c r="D28" s="90"/>
      <c r="E28" s="92"/>
      <c r="F28" s="38">
        <f t="shared" si="0"/>
        <v>0</v>
      </c>
      <c r="G28" s="51">
        <f t="shared" si="1"/>
        <v>0</v>
      </c>
      <c r="H28" s="51">
        <f t="shared" si="1"/>
        <v>0</v>
      </c>
      <c r="I28" s="51">
        <f t="shared" si="2"/>
        <v>0</v>
      </c>
    </row>
    <row r="29" spans="1:10">
      <c r="A29" s="12">
        <v>10</v>
      </c>
      <c r="B29" s="2"/>
      <c r="C29" s="90"/>
      <c r="D29" s="90"/>
      <c r="E29" s="92"/>
      <c r="F29" s="38">
        <f t="shared" si="0"/>
        <v>0</v>
      </c>
      <c r="G29" s="51">
        <f t="shared" si="1"/>
        <v>0</v>
      </c>
      <c r="H29" s="51">
        <f t="shared" si="1"/>
        <v>0</v>
      </c>
      <c r="I29" s="51">
        <f t="shared" si="2"/>
        <v>0</v>
      </c>
    </row>
    <row r="30" spans="1:10">
      <c r="A30" s="12">
        <v>11</v>
      </c>
      <c r="B30" s="2"/>
      <c r="C30" s="90"/>
      <c r="D30" s="90"/>
      <c r="E30" s="92"/>
      <c r="F30" s="38">
        <f t="shared" si="0"/>
        <v>0</v>
      </c>
      <c r="G30" s="51">
        <f t="shared" si="1"/>
        <v>0</v>
      </c>
      <c r="H30" s="51">
        <f t="shared" si="1"/>
        <v>0</v>
      </c>
      <c r="I30" s="51">
        <f t="shared" si="2"/>
        <v>0</v>
      </c>
    </row>
    <row r="31" spans="1:10">
      <c r="A31" s="12">
        <v>12</v>
      </c>
      <c r="B31" s="2"/>
      <c r="C31" s="90"/>
      <c r="D31" s="90"/>
      <c r="E31" s="92"/>
      <c r="F31" s="38">
        <f t="shared" si="0"/>
        <v>0</v>
      </c>
      <c r="G31" s="51">
        <f t="shared" si="1"/>
        <v>0</v>
      </c>
      <c r="H31" s="51">
        <f t="shared" si="1"/>
        <v>0</v>
      </c>
      <c r="I31" s="51">
        <f t="shared" si="2"/>
        <v>0</v>
      </c>
    </row>
    <row r="32" spans="1:10">
      <c r="A32" s="12">
        <v>13</v>
      </c>
      <c r="B32" s="2"/>
      <c r="C32" s="90"/>
      <c r="D32" s="90"/>
      <c r="E32" s="92"/>
      <c r="F32" s="38">
        <f t="shared" si="0"/>
        <v>0</v>
      </c>
      <c r="G32" s="51">
        <f t="shared" si="1"/>
        <v>0</v>
      </c>
      <c r="H32" s="51">
        <f t="shared" si="1"/>
        <v>0</v>
      </c>
      <c r="I32" s="51">
        <f t="shared" si="2"/>
        <v>0</v>
      </c>
    </row>
    <row r="33" spans="1:13">
      <c r="A33" s="12">
        <v>14</v>
      </c>
      <c r="B33" s="2"/>
      <c r="C33" s="90"/>
      <c r="D33" s="90"/>
      <c r="E33" s="92"/>
      <c r="F33" s="38">
        <f t="shared" si="0"/>
        <v>0</v>
      </c>
      <c r="G33" s="51">
        <f t="shared" si="1"/>
        <v>0</v>
      </c>
      <c r="H33" s="51">
        <f t="shared" si="1"/>
        <v>0</v>
      </c>
      <c r="I33" s="51">
        <f t="shared" si="2"/>
        <v>0</v>
      </c>
    </row>
    <row r="34" spans="1:13">
      <c r="A34" s="12">
        <v>15</v>
      </c>
      <c r="B34" s="2"/>
      <c r="C34" s="90"/>
      <c r="D34" s="90"/>
      <c r="E34" s="92"/>
      <c r="F34" s="38">
        <f t="shared" si="0"/>
        <v>0</v>
      </c>
      <c r="G34" s="51">
        <f t="shared" si="1"/>
        <v>0</v>
      </c>
      <c r="H34" s="51">
        <f t="shared" si="1"/>
        <v>0</v>
      </c>
      <c r="I34" s="51">
        <f t="shared" si="2"/>
        <v>0</v>
      </c>
    </row>
    <row r="35" spans="1:13">
      <c r="A35" s="12">
        <v>16</v>
      </c>
      <c r="B35" s="2"/>
      <c r="C35" s="90"/>
      <c r="D35" s="90"/>
      <c r="E35" s="92"/>
      <c r="F35" s="38">
        <f t="shared" si="0"/>
        <v>0</v>
      </c>
      <c r="G35" s="51">
        <f t="shared" si="1"/>
        <v>0</v>
      </c>
      <c r="H35" s="51">
        <f t="shared" si="1"/>
        <v>0</v>
      </c>
      <c r="I35" s="51">
        <f t="shared" si="2"/>
        <v>0</v>
      </c>
    </row>
    <row r="36" spans="1:13">
      <c r="A36" s="12">
        <v>17</v>
      </c>
      <c r="B36" s="2"/>
      <c r="C36" s="90"/>
      <c r="D36" s="90"/>
      <c r="E36" s="92"/>
      <c r="F36" s="38">
        <f t="shared" si="0"/>
        <v>0</v>
      </c>
      <c r="G36" s="51">
        <f t="shared" si="1"/>
        <v>0</v>
      </c>
      <c r="H36" s="51">
        <f t="shared" si="1"/>
        <v>0</v>
      </c>
      <c r="I36" s="51">
        <f t="shared" si="2"/>
        <v>0</v>
      </c>
    </row>
    <row r="37" spans="1:13" ht="13.5" customHeight="1">
      <c r="A37" s="12">
        <v>18</v>
      </c>
      <c r="B37" s="2"/>
      <c r="C37" s="93"/>
      <c r="D37" s="90"/>
      <c r="E37" s="92"/>
      <c r="F37" s="38">
        <f t="shared" si="0"/>
        <v>0</v>
      </c>
      <c r="G37" s="51">
        <f t="shared" si="1"/>
        <v>0</v>
      </c>
      <c r="H37" s="51">
        <f t="shared" si="1"/>
        <v>0</v>
      </c>
      <c r="I37" s="51">
        <f t="shared" si="2"/>
        <v>0</v>
      </c>
    </row>
    <row r="38" spans="1:13" ht="12.75" customHeight="1">
      <c r="A38" s="12">
        <v>19</v>
      </c>
      <c r="B38" s="2"/>
      <c r="C38" s="93"/>
      <c r="D38" s="90"/>
      <c r="E38" s="92"/>
      <c r="F38" s="38">
        <f t="shared" si="0"/>
        <v>0</v>
      </c>
      <c r="G38" s="51">
        <f t="shared" si="1"/>
        <v>0</v>
      </c>
      <c r="H38" s="51">
        <f t="shared" si="1"/>
        <v>0</v>
      </c>
      <c r="I38" s="51">
        <f t="shared" si="2"/>
        <v>0</v>
      </c>
    </row>
    <row r="39" spans="1:13">
      <c r="A39" s="12">
        <v>20</v>
      </c>
      <c r="B39" s="2"/>
      <c r="C39" s="90"/>
      <c r="D39" s="90"/>
      <c r="E39" s="92"/>
      <c r="F39" s="38">
        <f t="shared" si="0"/>
        <v>0</v>
      </c>
      <c r="G39" s="51">
        <f t="shared" si="1"/>
        <v>0</v>
      </c>
      <c r="H39" s="51">
        <f t="shared" si="1"/>
        <v>0</v>
      </c>
      <c r="I39" s="51">
        <f t="shared" si="2"/>
        <v>0</v>
      </c>
    </row>
    <row r="40" spans="1:13">
      <c r="A40" s="233" t="s">
        <v>67</v>
      </c>
      <c r="B40" s="234"/>
      <c r="C40" s="234"/>
      <c r="D40" s="235"/>
      <c r="E40" s="54">
        <f>SUM(E20:E39)</f>
        <v>0</v>
      </c>
      <c r="F40" s="39">
        <f>SUM(F20:F39)</f>
        <v>0</v>
      </c>
      <c r="G40" s="40">
        <f>SUM(G20:G39)</f>
        <v>0</v>
      </c>
      <c r="H40" s="40">
        <f>SUM(H20:H39)</f>
        <v>0</v>
      </c>
      <c r="I40" s="40">
        <f>ROUND(SUM(I20:I39),2)</f>
        <v>0</v>
      </c>
    </row>
    <row r="42" spans="1:13">
      <c r="A42" s="199"/>
      <c r="B42" s="199"/>
      <c r="C42" s="199"/>
      <c r="D42" s="199"/>
      <c r="E42" s="199"/>
      <c r="F42" s="199"/>
      <c r="G42" s="199"/>
      <c r="H42" s="199"/>
      <c r="I42" s="199"/>
      <c r="J42" s="5"/>
      <c r="K42" s="5"/>
    </row>
    <row r="43" spans="1:13" ht="15.75">
      <c r="A43" s="229" t="s">
        <v>43</v>
      </c>
      <c r="B43" s="229"/>
      <c r="C43" s="229"/>
      <c r="D43" s="229"/>
      <c r="E43" s="229"/>
      <c r="F43" s="229"/>
      <c r="G43" s="229"/>
      <c r="H43" s="229"/>
      <c r="I43" s="229"/>
      <c r="J43" s="5"/>
      <c r="K43" s="5"/>
    </row>
    <row r="44" spans="1:13" ht="18.75">
      <c r="A44" s="229" t="s">
        <v>7</v>
      </c>
      <c r="B44" s="229"/>
      <c r="C44" s="229"/>
      <c r="D44" s="229"/>
      <c r="E44" s="229"/>
      <c r="F44" s="229"/>
      <c r="G44" s="229"/>
      <c r="H44" s="229"/>
      <c r="I44" s="229"/>
      <c r="J44" s="13"/>
      <c r="K44" s="5"/>
    </row>
    <row r="45" spans="1:13" ht="18.75">
      <c r="A45" s="29"/>
      <c r="B45" s="230"/>
      <c r="C45" s="230"/>
      <c r="D45" s="230"/>
      <c r="E45" s="230"/>
      <c r="F45" s="230"/>
      <c r="G45" s="230"/>
      <c r="H45" s="230"/>
      <c r="I45" s="230"/>
      <c r="K45" s="31"/>
      <c r="L45" s="31"/>
      <c r="M45" s="31"/>
    </row>
    <row r="46" spans="1:13" ht="18.75">
      <c r="A46" s="1"/>
      <c r="B46" s="231" t="s">
        <v>32</v>
      </c>
      <c r="C46" s="231"/>
      <c r="D46" s="196" t="s">
        <v>29</v>
      </c>
      <c r="E46" s="196"/>
      <c r="F46" s="196"/>
      <c r="G46" s="196"/>
      <c r="H46" s="196" t="s">
        <v>33</v>
      </c>
      <c r="I46" s="196"/>
      <c r="J46" s="13"/>
      <c r="K46" s="5"/>
    </row>
    <row r="47" spans="1:13" ht="15.75">
      <c r="A47" s="229" t="s">
        <v>44</v>
      </c>
      <c r="B47" s="229"/>
      <c r="C47" s="229"/>
      <c r="D47" s="229"/>
      <c r="E47" s="229"/>
      <c r="F47" s="229"/>
      <c r="G47" s="229"/>
      <c r="H47" s="229"/>
      <c r="I47" s="229"/>
      <c r="J47" s="5"/>
    </row>
    <row r="48" spans="1:13" ht="18.75">
      <c r="A48" s="29"/>
      <c r="B48" s="230"/>
      <c r="C48" s="230"/>
      <c r="D48" s="230"/>
      <c r="E48" s="230"/>
      <c r="F48" s="230"/>
      <c r="G48" s="230"/>
      <c r="H48" s="230"/>
      <c r="I48" s="230"/>
      <c r="J48" s="5"/>
    </row>
    <row r="49" spans="1:10">
      <c r="A49" s="1"/>
      <c r="B49" s="231" t="s">
        <v>32</v>
      </c>
      <c r="C49" s="231"/>
      <c r="D49" s="196" t="s">
        <v>29</v>
      </c>
      <c r="E49" s="196"/>
      <c r="F49" s="196"/>
      <c r="G49" s="196"/>
      <c r="H49" s="196" t="s">
        <v>33</v>
      </c>
      <c r="I49" s="196"/>
      <c r="J49" s="5"/>
    </row>
    <row r="50" spans="1:10" ht="18.75">
      <c r="A50" s="29"/>
      <c r="B50" s="230"/>
      <c r="C50" s="230"/>
      <c r="D50" s="230"/>
      <c r="E50" s="230"/>
      <c r="F50" s="230"/>
      <c r="G50" s="230"/>
      <c r="H50" s="230"/>
      <c r="I50" s="230"/>
      <c r="J50" s="5"/>
    </row>
    <row r="51" spans="1:10">
      <c r="A51" s="1"/>
      <c r="B51" s="231" t="s">
        <v>32</v>
      </c>
      <c r="C51" s="231"/>
      <c r="D51" s="196" t="s">
        <v>29</v>
      </c>
      <c r="E51" s="196"/>
      <c r="F51" s="196"/>
      <c r="G51" s="196"/>
      <c r="H51" s="196" t="s">
        <v>33</v>
      </c>
      <c r="I51" s="196"/>
      <c r="J51" s="5"/>
    </row>
    <row r="52" spans="1:10" ht="18.75">
      <c r="A52" s="29"/>
      <c r="B52" s="230"/>
      <c r="C52" s="230"/>
      <c r="D52" s="230"/>
      <c r="E52" s="230"/>
      <c r="F52" s="230"/>
      <c r="G52" s="230"/>
      <c r="H52" s="230"/>
      <c r="I52" s="230"/>
      <c r="J52" s="5"/>
    </row>
    <row r="53" spans="1:10">
      <c r="A53" s="1"/>
      <c r="B53" s="231" t="s">
        <v>32</v>
      </c>
      <c r="C53" s="231"/>
      <c r="D53" s="196" t="s">
        <v>29</v>
      </c>
      <c r="E53" s="196"/>
      <c r="F53" s="196"/>
      <c r="G53" s="196"/>
      <c r="H53" s="196" t="s">
        <v>33</v>
      </c>
      <c r="I53" s="196"/>
    </row>
  </sheetData>
  <mergeCells count="55">
    <mergeCell ref="E9:F9"/>
    <mergeCell ref="G9:I9"/>
    <mergeCell ref="A8:F8"/>
    <mergeCell ref="A1:I1"/>
    <mergeCell ref="A6:C6"/>
    <mergeCell ref="E6:I6"/>
    <mergeCell ref="A3:I3"/>
    <mergeCell ref="A4:I4"/>
    <mergeCell ref="A7:C7"/>
    <mergeCell ref="E7:I7"/>
    <mergeCell ref="H8:I8"/>
    <mergeCell ref="A9:D9"/>
    <mergeCell ref="A5:I5"/>
    <mergeCell ref="B15:B17"/>
    <mergeCell ref="C15:C17"/>
    <mergeCell ref="D15:D17"/>
    <mergeCell ref="A10:I10"/>
    <mergeCell ref="A11:I11"/>
    <mergeCell ref="F12:I12"/>
    <mergeCell ref="F13:I13"/>
    <mergeCell ref="E15:E17"/>
    <mergeCell ref="F15:F17"/>
    <mergeCell ref="G15:H15"/>
    <mergeCell ref="I15:I17"/>
    <mergeCell ref="A15:A17"/>
    <mergeCell ref="D19:E19"/>
    <mergeCell ref="A42:I42"/>
    <mergeCell ref="A43:I43"/>
    <mergeCell ref="A44:I44"/>
    <mergeCell ref="A40:D40"/>
    <mergeCell ref="A47:I47"/>
    <mergeCell ref="B48:C48"/>
    <mergeCell ref="D48:G48"/>
    <mergeCell ref="H48:I48"/>
    <mergeCell ref="B45:C45"/>
    <mergeCell ref="D45:G45"/>
    <mergeCell ref="H45:I45"/>
    <mergeCell ref="B46:C46"/>
    <mergeCell ref="D46:G46"/>
    <mergeCell ref="H46:I46"/>
    <mergeCell ref="B49:C49"/>
    <mergeCell ref="D49:G49"/>
    <mergeCell ref="H49:I49"/>
    <mergeCell ref="B50:C50"/>
    <mergeCell ref="D50:G50"/>
    <mergeCell ref="H50:I50"/>
    <mergeCell ref="B53:C53"/>
    <mergeCell ref="D53:G53"/>
    <mergeCell ref="H53:I53"/>
    <mergeCell ref="B51:C51"/>
    <mergeCell ref="D51:G51"/>
    <mergeCell ref="H51:I51"/>
    <mergeCell ref="B52:C52"/>
    <mergeCell ref="D52:G52"/>
    <mergeCell ref="H52:I52"/>
  </mergeCells>
  <phoneticPr fontId="4" type="noConversion"/>
  <conditionalFormatting sqref="F20:I39">
    <cfRule type="cellIs" dxfId="4" priority="1" stopIfTrue="1" operator="equal">
      <formula>0</formula>
    </cfRule>
  </conditionalFormatting>
  <dataValidations count="3">
    <dataValidation type="decimal" operator="greaterThanOrEqual" allowBlank="1" showInputMessage="1" showErrorMessage="1" promptTitle="Akcīzes nodokļa likme" prompt="Ievadiet likmi, kas bija spēkā līdz likmju maiņai" sqref="G17">
      <formula1>0</formula1>
    </dataValidation>
    <dataValidation type="decimal" operator="greaterThanOrEqual" allowBlank="1" showInputMessage="1" showErrorMessage="1" promptTitle="Akcīzes nodokļa likme" prompt="Ievadiet likmi, kas stājas spēkā pēc likmju maiņas" sqref="H17">
      <formula1>0</formula1>
    </dataValidation>
    <dataValidation allowBlank="1" showInputMessage="1" showErrorMessage="1" promptTitle="Kopā" prompt="Aprēķina rezultāts" sqref="E40:I40"/>
  </dataValidations>
  <printOptions horizontalCentered="1"/>
  <pageMargins left="0.47244094488188981" right="0.19685039370078741" top="0.82677165354330717" bottom="0.59055118110236227" header="0.27559055118110237" footer="0.27559055118110237"/>
  <pageSetup paperSize="9" scale="91" fitToHeight="0" orientation="portrait" horizontalDpi="300" verticalDpi="300" r:id="rId1"/>
  <headerFooter alignWithMargins="0">
    <oddHeader>&amp;R&amp;"Times New Roman,Regular"1.pielikums&amp;8
metodiskajam materiālam par inventarizāciju alkoholiskajiem dzērieniem
 un akcīzes nodokļa starpības summas aprēķināšanu sakarā ar likmju izmaiņām</oddHeader>
    <oddFooter>&amp;C&amp;"Times New Roman,Regular"&amp;P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zoomScaleNormal="100" workbookViewId="0">
      <selection activeCell="D20" sqref="D20:E20"/>
    </sheetView>
  </sheetViews>
  <sheetFormatPr defaultRowHeight="12.75"/>
  <cols>
    <col min="1" max="1" width="4.5703125" style="74" customWidth="1"/>
    <col min="2" max="2" width="11" style="1" customWidth="1"/>
    <col min="3" max="3" width="33.7109375" style="1" customWidth="1"/>
    <col min="4" max="4" width="8.5703125" style="1" customWidth="1"/>
    <col min="5" max="5" width="8.5703125" style="4" customWidth="1"/>
    <col min="6" max="6" width="8.5703125" style="5" customWidth="1"/>
    <col min="7" max="8" width="11.28515625" style="5" customWidth="1"/>
    <col min="9" max="9" width="9.85546875" style="5" customWidth="1"/>
    <col min="10" max="16384" width="9.140625" style="1"/>
  </cols>
  <sheetData>
    <row r="1" spans="1:11" ht="18.75" customHeight="1">
      <c r="A1" s="183" t="s">
        <v>49</v>
      </c>
      <c r="B1" s="183"/>
      <c r="C1" s="183"/>
      <c r="D1" s="183"/>
      <c r="E1" s="183"/>
      <c r="F1" s="183"/>
      <c r="G1" s="183"/>
      <c r="H1" s="183"/>
      <c r="I1" s="183"/>
      <c r="J1" s="5"/>
      <c r="K1" s="5"/>
    </row>
    <row r="2" spans="1:11" ht="15.75">
      <c r="A2" s="91" t="s">
        <v>94</v>
      </c>
      <c r="B2" s="91"/>
      <c r="C2" s="91"/>
      <c r="D2" s="91"/>
      <c r="E2" s="91"/>
      <c r="F2" s="91"/>
      <c r="G2" s="91"/>
      <c r="H2" s="91"/>
      <c r="I2" s="91"/>
      <c r="J2" s="5"/>
      <c r="K2" s="5"/>
    </row>
    <row r="3" spans="1:11" s="7" customFormat="1" ht="30.75" customHeight="1">
      <c r="A3" s="232" t="s">
        <v>78</v>
      </c>
      <c r="B3" s="232"/>
      <c r="C3" s="232"/>
      <c r="D3" s="232"/>
      <c r="E3" s="232"/>
      <c r="F3" s="232"/>
      <c r="G3" s="232"/>
      <c r="H3" s="232"/>
      <c r="I3" s="232"/>
    </row>
    <row r="4" spans="1:11" s="7" customFormat="1" ht="18.75">
      <c r="A4" s="232" t="s">
        <v>80</v>
      </c>
      <c r="B4" s="232"/>
      <c r="C4" s="232"/>
      <c r="D4" s="232"/>
      <c r="E4" s="232"/>
      <c r="F4" s="232"/>
      <c r="G4" s="232"/>
      <c r="H4" s="232"/>
      <c r="I4" s="232"/>
    </row>
    <row r="5" spans="1:11" s="7" customFormat="1" ht="18.75">
      <c r="A5" s="232" t="s">
        <v>93</v>
      </c>
      <c r="B5" s="232"/>
      <c r="C5" s="232"/>
      <c r="D5" s="232"/>
      <c r="E5" s="232"/>
      <c r="F5" s="232"/>
      <c r="G5" s="232"/>
      <c r="H5" s="232"/>
      <c r="I5" s="232"/>
    </row>
    <row r="6" spans="1:11" s="7" customFormat="1" ht="22.5" customHeight="1">
      <c r="A6" s="188"/>
      <c r="B6" s="188"/>
      <c r="C6" s="188"/>
      <c r="D6" s="1"/>
      <c r="E6" s="188"/>
      <c r="F6" s="188"/>
      <c r="G6" s="188"/>
      <c r="H6" s="188"/>
      <c r="I6" s="188"/>
    </row>
    <row r="7" spans="1:11" s="14" customFormat="1" ht="18.75">
      <c r="A7" s="196" t="s">
        <v>0</v>
      </c>
      <c r="B7" s="196"/>
      <c r="C7" s="196"/>
      <c r="D7" s="31"/>
      <c r="E7" s="196" t="s">
        <v>1</v>
      </c>
      <c r="F7" s="196"/>
      <c r="G7" s="196"/>
      <c r="H7" s="196"/>
      <c r="I7" s="196"/>
      <c r="J7" s="77"/>
    </row>
    <row r="8" spans="1:11" s="14" customFormat="1" ht="22.5" customHeight="1">
      <c r="A8" s="198" t="s">
        <v>2</v>
      </c>
      <c r="B8" s="198"/>
      <c r="C8" s="198"/>
      <c r="D8" s="198"/>
      <c r="E8" s="198"/>
      <c r="F8" s="198"/>
      <c r="G8" s="45"/>
      <c r="H8" s="186"/>
      <c r="I8" s="186"/>
      <c r="J8" s="77"/>
    </row>
    <row r="9" spans="1:11" s="14" customFormat="1" ht="22.5" customHeight="1">
      <c r="A9" s="198" t="s">
        <v>3</v>
      </c>
      <c r="B9" s="198"/>
      <c r="C9" s="198"/>
      <c r="D9" s="198"/>
      <c r="E9" s="249"/>
      <c r="F9" s="249"/>
      <c r="G9" s="186"/>
      <c r="H9" s="186"/>
      <c r="I9" s="186"/>
      <c r="J9" s="77"/>
    </row>
    <row r="10" spans="1:11" s="14" customFormat="1" ht="39" customHeight="1">
      <c r="A10" s="251" t="s">
        <v>81</v>
      </c>
      <c r="B10" s="251"/>
      <c r="C10" s="251"/>
      <c r="D10" s="251"/>
      <c r="E10" s="251"/>
      <c r="F10" s="251"/>
      <c r="G10" s="251"/>
      <c r="H10" s="251"/>
      <c r="I10" s="251"/>
      <c r="J10" s="77"/>
    </row>
    <row r="11" spans="1:11" s="14" customFormat="1" ht="18.75">
      <c r="A11" s="187"/>
      <c r="B11" s="187"/>
      <c r="C11" s="187"/>
      <c r="D11" s="187"/>
      <c r="E11" s="187"/>
      <c r="F11" s="187"/>
      <c r="G11" s="187"/>
      <c r="H11" s="187"/>
      <c r="I11" s="187"/>
      <c r="J11" s="77"/>
    </row>
    <row r="12" spans="1:11" s="14" customFormat="1" ht="14.25" customHeight="1">
      <c r="A12" s="29" t="s">
        <v>4</v>
      </c>
      <c r="B12" s="1"/>
      <c r="C12" s="32"/>
      <c r="D12" s="29" t="s">
        <v>5</v>
      </c>
      <c r="E12" s="1"/>
      <c r="F12" s="188"/>
      <c r="G12" s="188"/>
      <c r="H12" s="188"/>
      <c r="I12" s="188"/>
      <c r="J12" s="30"/>
    </row>
    <row r="13" spans="1:11" s="14" customFormat="1" ht="12.75" customHeight="1">
      <c r="A13" s="1"/>
      <c r="C13" s="74" t="s">
        <v>6</v>
      </c>
      <c r="E13" s="30"/>
      <c r="F13" s="189" t="s">
        <v>9</v>
      </c>
      <c r="G13" s="189"/>
      <c r="H13" s="189"/>
      <c r="I13" s="189"/>
      <c r="J13" s="77"/>
    </row>
    <row r="14" spans="1:11" s="14" customFormat="1" ht="12.75" customHeight="1">
      <c r="A14" s="74"/>
      <c r="B14" s="1"/>
      <c r="C14" s="1"/>
      <c r="D14" s="1"/>
      <c r="E14" s="1"/>
      <c r="F14" s="1"/>
      <c r="G14" s="1"/>
      <c r="H14" s="1"/>
      <c r="I14" s="1"/>
      <c r="J14" s="77"/>
    </row>
    <row r="15" spans="1:11" s="14" customFormat="1" ht="15" customHeight="1">
      <c r="A15" s="240" t="s">
        <v>48</v>
      </c>
      <c r="B15" s="243" t="s">
        <v>24</v>
      </c>
      <c r="C15" s="243" t="s">
        <v>39</v>
      </c>
      <c r="D15" s="243" t="s">
        <v>20</v>
      </c>
      <c r="E15" s="246" t="s">
        <v>22</v>
      </c>
      <c r="F15" s="243" t="s">
        <v>23</v>
      </c>
      <c r="G15" s="238" t="s">
        <v>45</v>
      </c>
      <c r="H15" s="239"/>
      <c r="I15" s="180" t="s">
        <v>79</v>
      </c>
      <c r="J15" s="77"/>
    </row>
    <row r="16" spans="1:11" s="14" customFormat="1" ht="46.5" customHeight="1">
      <c r="A16" s="241"/>
      <c r="B16" s="244"/>
      <c r="C16" s="244"/>
      <c r="D16" s="244"/>
      <c r="E16" s="247"/>
      <c r="F16" s="244"/>
      <c r="G16" s="78" t="s">
        <v>46</v>
      </c>
      <c r="H16" s="78" t="s">
        <v>47</v>
      </c>
      <c r="I16" s="181"/>
      <c r="J16" s="77"/>
    </row>
    <row r="17" spans="1:10" s="14" customFormat="1" ht="12.75" customHeight="1">
      <c r="A17" s="242"/>
      <c r="B17" s="245"/>
      <c r="C17" s="245"/>
      <c r="D17" s="245"/>
      <c r="E17" s="248"/>
      <c r="F17" s="245"/>
      <c r="G17" s="53">
        <v>70</v>
      </c>
      <c r="H17" s="150">
        <v>74</v>
      </c>
      <c r="I17" s="182"/>
      <c r="J17" s="77"/>
    </row>
    <row r="18" spans="1:10" s="14" customFormat="1" ht="12.75" customHeight="1">
      <c r="A18" s="73" t="s">
        <v>40</v>
      </c>
      <c r="B18" s="73" t="s">
        <v>41</v>
      </c>
      <c r="C18" s="96" t="s">
        <v>42</v>
      </c>
      <c r="D18" s="73" t="s">
        <v>58</v>
      </c>
      <c r="E18" s="79" t="s">
        <v>59</v>
      </c>
      <c r="F18" s="75" t="s">
        <v>60</v>
      </c>
      <c r="G18" s="78" t="s">
        <v>61</v>
      </c>
      <c r="H18" s="78" t="s">
        <v>62</v>
      </c>
      <c r="I18" s="75" t="s">
        <v>63</v>
      </c>
      <c r="J18" s="77"/>
    </row>
    <row r="19" spans="1:10" s="14" customFormat="1" ht="12.75" customHeight="1">
      <c r="A19" s="11"/>
      <c r="B19" s="104" t="s">
        <v>77</v>
      </c>
      <c r="C19" s="10"/>
      <c r="D19" s="236" t="s">
        <v>64</v>
      </c>
      <c r="E19" s="237"/>
      <c r="F19" s="95" t="s">
        <v>65</v>
      </c>
      <c r="G19" s="95" t="s">
        <v>109</v>
      </c>
      <c r="H19" s="95" t="s">
        <v>110</v>
      </c>
      <c r="I19" s="95" t="s">
        <v>66</v>
      </c>
      <c r="J19" s="77"/>
    </row>
    <row r="20" spans="1:10">
      <c r="A20" s="12">
        <v>1</v>
      </c>
      <c r="B20" s="2"/>
      <c r="C20" s="94"/>
      <c r="D20" s="90"/>
      <c r="E20" s="92"/>
      <c r="F20" s="38">
        <f>ROUND(D20*E20,2)</f>
        <v>0</v>
      </c>
      <c r="G20" s="51">
        <f>ROUND(G$17*$F20/100,2)</f>
        <v>0</v>
      </c>
      <c r="H20" s="51">
        <f>ROUND(H$17*$F20/100,2)</f>
        <v>0</v>
      </c>
      <c r="I20" s="51">
        <f>ROUND(H20-G20,2)</f>
        <v>0</v>
      </c>
    </row>
    <row r="21" spans="1:10">
      <c r="A21" s="12">
        <v>2</v>
      </c>
      <c r="B21" s="2"/>
      <c r="C21" s="90"/>
      <c r="D21" s="90"/>
      <c r="E21" s="92"/>
      <c r="F21" s="38">
        <f t="shared" ref="F21:F39" si="0">ROUND(D21*E21,2)</f>
        <v>0</v>
      </c>
      <c r="G21" s="51">
        <f t="shared" ref="G21:H39" si="1">ROUND(G$17*$F21/100,2)</f>
        <v>0</v>
      </c>
      <c r="H21" s="51">
        <f t="shared" si="1"/>
        <v>0</v>
      </c>
      <c r="I21" s="51">
        <f t="shared" ref="I21:I39" si="2">ROUND(H21-G21,2)</f>
        <v>0</v>
      </c>
    </row>
    <row r="22" spans="1:10">
      <c r="A22" s="12">
        <v>3</v>
      </c>
      <c r="B22" s="2"/>
      <c r="C22" s="90"/>
      <c r="D22" s="90"/>
      <c r="E22" s="92"/>
      <c r="F22" s="38">
        <f t="shared" si="0"/>
        <v>0</v>
      </c>
      <c r="G22" s="51">
        <f t="shared" si="1"/>
        <v>0</v>
      </c>
      <c r="H22" s="51">
        <f t="shared" si="1"/>
        <v>0</v>
      </c>
      <c r="I22" s="51">
        <f t="shared" si="2"/>
        <v>0</v>
      </c>
    </row>
    <row r="23" spans="1:10">
      <c r="A23" s="12">
        <v>4</v>
      </c>
      <c r="B23" s="2"/>
      <c r="C23" s="90"/>
      <c r="D23" s="90"/>
      <c r="E23" s="92"/>
      <c r="F23" s="38">
        <f t="shared" si="0"/>
        <v>0</v>
      </c>
      <c r="G23" s="51">
        <f t="shared" si="1"/>
        <v>0</v>
      </c>
      <c r="H23" s="51">
        <f t="shared" si="1"/>
        <v>0</v>
      </c>
      <c r="I23" s="51">
        <f t="shared" si="2"/>
        <v>0</v>
      </c>
    </row>
    <row r="24" spans="1:10">
      <c r="A24" s="12">
        <v>5</v>
      </c>
      <c r="B24" s="2"/>
      <c r="C24" s="90"/>
      <c r="D24" s="90"/>
      <c r="E24" s="92"/>
      <c r="F24" s="38">
        <f t="shared" si="0"/>
        <v>0</v>
      </c>
      <c r="G24" s="51">
        <f t="shared" si="1"/>
        <v>0</v>
      </c>
      <c r="H24" s="51">
        <f t="shared" si="1"/>
        <v>0</v>
      </c>
      <c r="I24" s="51">
        <f t="shared" si="2"/>
        <v>0</v>
      </c>
    </row>
    <row r="25" spans="1:10">
      <c r="A25" s="12">
        <v>6</v>
      </c>
      <c r="B25" s="2"/>
      <c r="C25" s="90"/>
      <c r="D25" s="90"/>
      <c r="E25" s="92"/>
      <c r="F25" s="38">
        <f t="shared" si="0"/>
        <v>0</v>
      </c>
      <c r="G25" s="51">
        <f t="shared" si="1"/>
        <v>0</v>
      </c>
      <c r="H25" s="51">
        <f t="shared" si="1"/>
        <v>0</v>
      </c>
      <c r="I25" s="51">
        <f t="shared" si="2"/>
        <v>0</v>
      </c>
    </row>
    <row r="26" spans="1:10">
      <c r="A26" s="12">
        <v>7</v>
      </c>
      <c r="B26" s="2"/>
      <c r="C26" s="90"/>
      <c r="D26" s="90"/>
      <c r="E26" s="92"/>
      <c r="F26" s="38">
        <f t="shared" si="0"/>
        <v>0</v>
      </c>
      <c r="G26" s="51">
        <f t="shared" si="1"/>
        <v>0</v>
      </c>
      <c r="H26" s="51">
        <f t="shared" si="1"/>
        <v>0</v>
      </c>
      <c r="I26" s="51">
        <f t="shared" si="2"/>
        <v>0</v>
      </c>
    </row>
    <row r="27" spans="1:10">
      <c r="A27" s="12">
        <v>8</v>
      </c>
      <c r="B27" s="2"/>
      <c r="C27" s="90"/>
      <c r="D27" s="90"/>
      <c r="E27" s="92"/>
      <c r="F27" s="38">
        <f t="shared" si="0"/>
        <v>0</v>
      </c>
      <c r="G27" s="51">
        <f t="shared" si="1"/>
        <v>0</v>
      </c>
      <c r="H27" s="51">
        <f t="shared" si="1"/>
        <v>0</v>
      </c>
      <c r="I27" s="51">
        <f t="shared" si="2"/>
        <v>0</v>
      </c>
    </row>
    <row r="28" spans="1:10">
      <c r="A28" s="12">
        <v>9</v>
      </c>
      <c r="B28" s="2"/>
      <c r="C28" s="90"/>
      <c r="D28" s="90"/>
      <c r="E28" s="92"/>
      <c r="F28" s="38">
        <f t="shared" si="0"/>
        <v>0</v>
      </c>
      <c r="G28" s="51">
        <f t="shared" si="1"/>
        <v>0</v>
      </c>
      <c r="H28" s="51">
        <f t="shared" si="1"/>
        <v>0</v>
      </c>
      <c r="I28" s="51">
        <f t="shared" si="2"/>
        <v>0</v>
      </c>
    </row>
    <row r="29" spans="1:10">
      <c r="A29" s="12">
        <v>10</v>
      </c>
      <c r="B29" s="2"/>
      <c r="C29" s="90"/>
      <c r="D29" s="90"/>
      <c r="E29" s="92"/>
      <c r="F29" s="38">
        <f t="shared" si="0"/>
        <v>0</v>
      </c>
      <c r="G29" s="51">
        <f t="shared" si="1"/>
        <v>0</v>
      </c>
      <c r="H29" s="51">
        <f t="shared" si="1"/>
        <v>0</v>
      </c>
      <c r="I29" s="51">
        <f t="shared" si="2"/>
        <v>0</v>
      </c>
    </row>
    <row r="30" spans="1:10">
      <c r="A30" s="12">
        <v>11</v>
      </c>
      <c r="B30" s="2"/>
      <c r="C30" s="90"/>
      <c r="D30" s="90"/>
      <c r="E30" s="92"/>
      <c r="F30" s="38">
        <f t="shared" si="0"/>
        <v>0</v>
      </c>
      <c r="G30" s="51">
        <f t="shared" si="1"/>
        <v>0</v>
      </c>
      <c r="H30" s="51">
        <f t="shared" si="1"/>
        <v>0</v>
      </c>
      <c r="I30" s="51">
        <f t="shared" si="2"/>
        <v>0</v>
      </c>
    </row>
    <row r="31" spans="1:10">
      <c r="A31" s="12">
        <v>12</v>
      </c>
      <c r="B31" s="2"/>
      <c r="C31" s="90"/>
      <c r="D31" s="90"/>
      <c r="E31" s="92"/>
      <c r="F31" s="38">
        <f t="shared" si="0"/>
        <v>0</v>
      </c>
      <c r="G31" s="51">
        <f t="shared" si="1"/>
        <v>0</v>
      </c>
      <c r="H31" s="51">
        <f t="shared" si="1"/>
        <v>0</v>
      </c>
      <c r="I31" s="51">
        <f t="shared" si="2"/>
        <v>0</v>
      </c>
    </row>
    <row r="32" spans="1:10">
      <c r="A32" s="12">
        <v>13</v>
      </c>
      <c r="B32" s="2"/>
      <c r="C32" s="90"/>
      <c r="D32" s="90"/>
      <c r="E32" s="92"/>
      <c r="F32" s="38">
        <f t="shared" si="0"/>
        <v>0</v>
      </c>
      <c r="G32" s="51">
        <f t="shared" si="1"/>
        <v>0</v>
      </c>
      <c r="H32" s="51">
        <f t="shared" si="1"/>
        <v>0</v>
      </c>
      <c r="I32" s="51">
        <f t="shared" si="2"/>
        <v>0</v>
      </c>
    </row>
    <row r="33" spans="1:13">
      <c r="A33" s="12">
        <v>14</v>
      </c>
      <c r="B33" s="2"/>
      <c r="C33" s="90"/>
      <c r="D33" s="90"/>
      <c r="E33" s="92"/>
      <c r="F33" s="38">
        <f t="shared" si="0"/>
        <v>0</v>
      </c>
      <c r="G33" s="51">
        <f t="shared" si="1"/>
        <v>0</v>
      </c>
      <c r="H33" s="51">
        <f t="shared" si="1"/>
        <v>0</v>
      </c>
      <c r="I33" s="51">
        <f t="shared" si="2"/>
        <v>0</v>
      </c>
    </row>
    <row r="34" spans="1:13">
      <c r="A34" s="12">
        <v>15</v>
      </c>
      <c r="B34" s="2"/>
      <c r="C34" s="90"/>
      <c r="D34" s="90"/>
      <c r="E34" s="92"/>
      <c r="F34" s="38">
        <f t="shared" si="0"/>
        <v>0</v>
      </c>
      <c r="G34" s="51">
        <f t="shared" si="1"/>
        <v>0</v>
      </c>
      <c r="H34" s="51">
        <f t="shared" si="1"/>
        <v>0</v>
      </c>
      <c r="I34" s="51">
        <f t="shared" si="2"/>
        <v>0</v>
      </c>
    </row>
    <row r="35" spans="1:13">
      <c r="A35" s="12">
        <v>16</v>
      </c>
      <c r="B35" s="2"/>
      <c r="C35" s="90"/>
      <c r="D35" s="90"/>
      <c r="E35" s="92"/>
      <c r="F35" s="38">
        <f t="shared" si="0"/>
        <v>0</v>
      </c>
      <c r="G35" s="51">
        <f t="shared" si="1"/>
        <v>0</v>
      </c>
      <c r="H35" s="51">
        <f t="shared" si="1"/>
        <v>0</v>
      </c>
      <c r="I35" s="51">
        <f t="shared" si="2"/>
        <v>0</v>
      </c>
    </row>
    <row r="36" spans="1:13">
      <c r="A36" s="12">
        <v>17</v>
      </c>
      <c r="B36" s="2"/>
      <c r="C36" s="90"/>
      <c r="D36" s="90"/>
      <c r="E36" s="92"/>
      <c r="F36" s="38">
        <f t="shared" si="0"/>
        <v>0</v>
      </c>
      <c r="G36" s="51">
        <f t="shared" si="1"/>
        <v>0</v>
      </c>
      <c r="H36" s="51">
        <f t="shared" si="1"/>
        <v>0</v>
      </c>
      <c r="I36" s="51">
        <f t="shared" si="2"/>
        <v>0</v>
      </c>
    </row>
    <row r="37" spans="1:13" ht="13.5" customHeight="1">
      <c r="A37" s="12">
        <v>18</v>
      </c>
      <c r="B37" s="2"/>
      <c r="C37" s="93"/>
      <c r="D37" s="90"/>
      <c r="E37" s="92"/>
      <c r="F37" s="38">
        <f t="shared" si="0"/>
        <v>0</v>
      </c>
      <c r="G37" s="51">
        <f t="shared" si="1"/>
        <v>0</v>
      </c>
      <c r="H37" s="51">
        <f t="shared" si="1"/>
        <v>0</v>
      </c>
      <c r="I37" s="51">
        <f t="shared" si="2"/>
        <v>0</v>
      </c>
    </row>
    <row r="38" spans="1:13" ht="12.75" customHeight="1">
      <c r="A38" s="12">
        <v>19</v>
      </c>
      <c r="B38" s="2"/>
      <c r="C38" s="93"/>
      <c r="D38" s="90"/>
      <c r="E38" s="92"/>
      <c r="F38" s="38">
        <f t="shared" si="0"/>
        <v>0</v>
      </c>
      <c r="G38" s="51">
        <f t="shared" si="1"/>
        <v>0</v>
      </c>
      <c r="H38" s="51">
        <f t="shared" si="1"/>
        <v>0</v>
      </c>
      <c r="I38" s="51">
        <f t="shared" si="2"/>
        <v>0</v>
      </c>
    </row>
    <row r="39" spans="1:13">
      <c r="A39" s="12">
        <v>20</v>
      </c>
      <c r="B39" s="2"/>
      <c r="C39" s="90"/>
      <c r="D39" s="90"/>
      <c r="E39" s="92"/>
      <c r="F39" s="38">
        <f t="shared" si="0"/>
        <v>0</v>
      </c>
      <c r="G39" s="51">
        <f t="shared" si="1"/>
        <v>0</v>
      </c>
      <c r="H39" s="51">
        <f t="shared" si="1"/>
        <v>0</v>
      </c>
      <c r="I39" s="51">
        <f t="shared" si="2"/>
        <v>0</v>
      </c>
    </row>
    <row r="40" spans="1:13">
      <c r="A40" s="233" t="s">
        <v>67</v>
      </c>
      <c r="B40" s="234"/>
      <c r="C40" s="234"/>
      <c r="D40" s="235"/>
      <c r="E40" s="54">
        <f>SUM(E20:E39)</f>
        <v>0</v>
      </c>
      <c r="F40" s="39">
        <f>SUM(F20:F39)</f>
        <v>0</v>
      </c>
      <c r="G40" s="40">
        <f>SUM(G20:G39)</f>
        <v>0</v>
      </c>
      <c r="H40" s="40">
        <f>SUM(H20:H39)</f>
        <v>0</v>
      </c>
      <c r="I40" s="40">
        <f>SUM(I20:I39)</f>
        <v>0</v>
      </c>
    </row>
    <row r="42" spans="1:13">
      <c r="A42" s="199"/>
      <c r="B42" s="199"/>
      <c r="C42" s="199"/>
      <c r="D42" s="199"/>
      <c r="E42" s="199"/>
      <c r="F42" s="199"/>
      <c r="G42" s="199"/>
      <c r="H42" s="199"/>
      <c r="I42" s="199"/>
      <c r="J42" s="5"/>
      <c r="K42" s="5"/>
    </row>
    <row r="43" spans="1:13" ht="15.75">
      <c r="A43" s="229" t="s">
        <v>43</v>
      </c>
      <c r="B43" s="229"/>
      <c r="C43" s="229"/>
      <c r="D43" s="229"/>
      <c r="E43" s="229"/>
      <c r="F43" s="229"/>
      <c r="G43" s="229"/>
      <c r="H43" s="229"/>
      <c r="I43" s="229"/>
      <c r="J43" s="5"/>
      <c r="K43" s="5"/>
    </row>
    <row r="44" spans="1:13" ht="18.75">
      <c r="A44" s="229" t="s">
        <v>7</v>
      </c>
      <c r="B44" s="229"/>
      <c r="C44" s="229"/>
      <c r="D44" s="229"/>
      <c r="E44" s="229"/>
      <c r="F44" s="229"/>
      <c r="G44" s="229"/>
      <c r="H44" s="229"/>
      <c r="I44" s="229"/>
      <c r="J44" s="77"/>
      <c r="K44" s="5"/>
    </row>
    <row r="45" spans="1:13" ht="18.75">
      <c r="A45" s="29"/>
      <c r="B45" s="230"/>
      <c r="C45" s="230"/>
      <c r="D45" s="230"/>
      <c r="E45" s="230"/>
      <c r="F45" s="230"/>
      <c r="G45" s="230"/>
      <c r="H45" s="230"/>
      <c r="I45" s="230"/>
      <c r="K45" s="31"/>
      <c r="L45" s="31"/>
      <c r="M45" s="31"/>
    </row>
    <row r="46" spans="1:13" ht="18.75">
      <c r="A46" s="1"/>
      <c r="B46" s="231" t="s">
        <v>32</v>
      </c>
      <c r="C46" s="231"/>
      <c r="D46" s="196" t="s">
        <v>29</v>
      </c>
      <c r="E46" s="196"/>
      <c r="F46" s="196"/>
      <c r="G46" s="196"/>
      <c r="H46" s="196" t="s">
        <v>33</v>
      </c>
      <c r="I46" s="196"/>
      <c r="J46" s="77"/>
      <c r="K46" s="5"/>
    </row>
    <row r="47" spans="1:13" ht="15.75">
      <c r="A47" s="229" t="s">
        <v>44</v>
      </c>
      <c r="B47" s="229"/>
      <c r="C47" s="229"/>
      <c r="D47" s="229"/>
      <c r="E47" s="229"/>
      <c r="F47" s="229"/>
      <c r="G47" s="229"/>
      <c r="H47" s="229"/>
      <c r="I47" s="229"/>
      <c r="J47" s="5"/>
    </row>
    <row r="48" spans="1:13" ht="18.75">
      <c r="A48" s="29"/>
      <c r="B48" s="230"/>
      <c r="C48" s="230"/>
      <c r="D48" s="230"/>
      <c r="E48" s="230"/>
      <c r="F48" s="230"/>
      <c r="G48" s="230"/>
      <c r="H48" s="230"/>
      <c r="I48" s="230"/>
      <c r="J48" s="5"/>
    </row>
    <row r="49" spans="1:10">
      <c r="A49" s="1"/>
      <c r="B49" s="231" t="s">
        <v>32</v>
      </c>
      <c r="C49" s="231"/>
      <c r="D49" s="196" t="s">
        <v>29</v>
      </c>
      <c r="E49" s="196"/>
      <c r="F49" s="196"/>
      <c r="G49" s="196"/>
      <c r="H49" s="196" t="s">
        <v>33</v>
      </c>
      <c r="I49" s="196"/>
      <c r="J49" s="5"/>
    </row>
    <row r="50" spans="1:10" ht="18.75">
      <c r="A50" s="29"/>
      <c r="B50" s="230"/>
      <c r="C50" s="230"/>
      <c r="D50" s="230"/>
      <c r="E50" s="230"/>
      <c r="F50" s="230"/>
      <c r="G50" s="230"/>
      <c r="H50" s="230"/>
      <c r="I50" s="230"/>
      <c r="J50" s="5"/>
    </row>
    <row r="51" spans="1:10">
      <c r="A51" s="1"/>
      <c r="B51" s="231" t="s">
        <v>32</v>
      </c>
      <c r="C51" s="231"/>
      <c r="D51" s="196" t="s">
        <v>29</v>
      </c>
      <c r="E51" s="196"/>
      <c r="F51" s="196"/>
      <c r="G51" s="196"/>
      <c r="H51" s="196" t="s">
        <v>33</v>
      </c>
      <c r="I51" s="196"/>
      <c r="J51" s="5"/>
    </row>
    <row r="52" spans="1:10" ht="18.75">
      <c r="A52" s="29"/>
      <c r="B52" s="230"/>
      <c r="C52" s="230"/>
      <c r="D52" s="230"/>
      <c r="E52" s="230"/>
      <c r="F52" s="230"/>
      <c r="G52" s="230"/>
      <c r="H52" s="230"/>
      <c r="I52" s="230"/>
      <c r="J52" s="5"/>
    </row>
    <row r="53" spans="1:10">
      <c r="A53" s="1"/>
      <c r="B53" s="231" t="s">
        <v>32</v>
      </c>
      <c r="C53" s="231"/>
      <c r="D53" s="196" t="s">
        <v>29</v>
      </c>
      <c r="E53" s="196"/>
      <c r="F53" s="196"/>
      <c r="G53" s="196"/>
      <c r="H53" s="196" t="s">
        <v>33</v>
      </c>
      <c r="I53" s="196"/>
    </row>
  </sheetData>
  <mergeCells count="55">
    <mergeCell ref="B52:C52"/>
    <mergeCell ref="D52:G52"/>
    <mergeCell ref="H52:I52"/>
    <mergeCell ref="B53:C53"/>
    <mergeCell ref="D53:G53"/>
    <mergeCell ref="H53:I53"/>
    <mergeCell ref="B50:C50"/>
    <mergeCell ref="D50:G50"/>
    <mergeCell ref="H50:I50"/>
    <mergeCell ref="B51:C51"/>
    <mergeCell ref="D51:G51"/>
    <mergeCell ref="H51:I51"/>
    <mergeCell ref="A47:I47"/>
    <mergeCell ref="B48:C48"/>
    <mergeCell ref="D48:G48"/>
    <mergeCell ref="H48:I48"/>
    <mergeCell ref="B49:C49"/>
    <mergeCell ref="D49:G49"/>
    <mergeCell ref="H49:I49"/>
    <mergeCell ref="B45:C45"/>
    <mergeCell ref="D45:G45"/>
    <mergeCell ref="H45:I45"/>
    <mergeCell ref="B46:C46"/>
    <mergeCell ref="D46:G46"/>
    <mergeCell ref="H46:I46"/>
    <mergeCell ref="A44:I44"/>
    <mergeCell ref="A11:I11"/>
    <mergeCell ref="F12:I12"/>
    <mergeCell ref="F13:I13"/>
    <mergeCell ref="A15:A17"/>
    <mergeCell ref="B15:B17"/>
    <mergeCell ref="C15:C17"/>
    <mergeCell ref="D15:D17"/>
    <mergeCell ref="E15:E17"/>
    <mergeCell ref="F15:F17"/>
    <mergeCell ref="G15:H15"/>
    <mergeCell ref="I15:I17"/>
    <mergeCell ref="D19:E19"/>
    <mergeCell ref="A40:D40"/>
    <mergeCell ref="A42:I42"/>
    <mergeCell ref="A43:I43"/>
    <mergeCell ref="A10:I10"/>
    <mergeCell ref="A1:I1"/>
    <mergeCell ref="A3:I3"/>
    <mergeCell ref="A4:I4"/>
    <mergeCell ref="A6:C6"/>
    <mergeCell ref="E6:I6"/>
    <mergeCell ref="A7:C7"/>
    <mergeCell ref="E7:I7"/>
    <mergeCell ref="A5:I5"/>
    <mergeCell ref="A8:F8"/>
    <mergeCell ref="H8:I8"/>
    <mergeCell ref="A9:D9"/>
    <mergeCell ref="E9:F9"/>
    <mergeCell ref="G9:I9"/>
  </mergeCells>
  <conditionalFormatting sqref="F20:I39">
    <cfRule type="cellIs" dxfId="3" priority="1" stopIfTrue="1" operator="equal">
      <formula>0</formula>
    </cfRule>
  </conditionalFormatting>
  <dataValidations count="3">
    <dataValidation allowBlank="1" showInputMessage="1" showErrorMessage="1" promptTitle="Kopā" prompt="Aprēķina rezultāts" sqref="E40:I40"/>
    <dataValidation type="decimal" operator="greaterThanOrEqual" allowBlank="1" showInputMessage="1" showErrorMessage="1" promptTitle="Akcīzes nodokļa likme" prompt="Ievadiet likmi, kas stājas spēkā pēc likmju maiņas" sqref="H17">
      <formula1>0</formula1>
    </dataValidation>
    <dataValidation type="decimal" operator="greaterThanOrEqual" allowBlank="1" showInputMessage="1" showErrorMessage="1" promptTitle="Akcīzes nodokļa likme" prompt="Ievadiet likmi, kas bija spēkā līdz likmju maiņai" sqref="G17">
      <formula1>0</formula1>
    </dataValidation>
  </dataValidations>
  <printOptions horizontalCentered="1"/>
  <pageMargins left="0.47244094488188981" right="0.19685039370078741" top="0.82677165354330717" bottom="0.59055118110236227" header="0.27559055118110237" footer="0.27559055118110237"/>
  <pageSetup paperSize="9" scale="91" fitToHeight="0" orientation="portrait" horizontalDpi="300" verticalDpi="300" r:id="rId1"/>
  <headerFooter alignWithMargins="0">
    <oddHeader>&amp;R&amp;"Times New Roman,Regular"1.pielikums&amp;8
metodiskajam materiālam par inventarizāciju alkoholiskajiem dzērieniem
 un akcīzes nodokļa starpības summas aprēķināšanu sakarā ar likmju izmaiņām</oddHeader>
    <oddFooter>&amp;C&amp;"Times New Roman,Regular"&amp;P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zoomScaleNormal="100" workbookViewId="0">
      <selection activeCell="D20" sqref="D20:E20"/>
    </sheetView>
  </sheetViews>
  <sheetFormatPr defaultRowHeight="12.75"/>
  <cols>
    <col min="1" max="1" width="4.5703125" style="74" customWidth="1"/>
    <col min="2" max="2" width="11" style="1" customWidth="1"/>
    <col min="3" max="3" width="33.7109375" style="1" customWidth="1"/>
    <col min="4" max="4" width="8.5703125" style="1" customWidth="1"/>
    <col min="5" max="5" width="8.5703125" style="4" customWidth="1"/>
    <col min="6" max="6" width="8.5703125" style="5" customWidth="1"/>
    <col min="7" max="8" width="11.28515625" style="5" customWidth="1"/>
    <col min="9" max="9" width="9.85546875" style="5" customWidth="1"/>
    <col min="10" max="16384" width="9.140625" style="1"/>
  </cols>
  <sheetData>
    <row r="1" spans="1:11" ht="18.75" customHeight="1">
      <c r="A1" s="183" t="s">
        <v>49</v>
      </c>
      <c r="B1" s="183"/>
      <c r="C1" s="183"/>
      <c r="D1" s="183"/>
      <c r="E1" s="183"/>
      <c r="F1" s="183"/>
      <c r="G1" s="183"/>
      <c r="H1" s="183"/>
      <c r="I1" s="183"/>
      <c r="J1" s="5"/>
      <c r="K1" s="5"/>
    </row>
    <row r="2" spans="1:11" ht="15.75">
      <c r="A2" s="91" t="s">
        <v>94</v>
      </c>
      <c r="B2" s="91"/>
      <c r="C2" s="91"/>
      <c r="D2" s="91"/>
      <c r="E2" s="91"/>
      <c r="F2" s="91"/>
      <c r="G2" s="91"/>
      <c r="H2" s="91"/>
      <c r="I2" s="91"/>
      <c r="J2" s="5"/>
      <c r="K2" s="5"/>
    </row>
    <row r="3" spans="1:11" s="7" customFormat="1" ht="30.75" customHeight="1">
      <c r="A3" s="232" t="s">
        <v>78</v>
      </c>
      <c r="B3" s="232"/>
      <c r="C3" s="232"/>
      <c r="D3" s="232"/>
      <c r="E3" s="232"/>
      <c r="F3" s="232"/>
      <c r="G3" s="232"/>
      <c r="H3" s="232"/>
      <c r="I3" s="232"/>
    </row>
    <row r="4" spans="1:11" s="7" customFormat="1" ht="18.75">
      <c r="A4" s="232" t="s">
        <v>80</v>
      </c>
      <c r="B4" s="232"/>
      <c r="C4" s="232"/>
      <c r="D4" s="232"/>
      <c r="E4" s="232"/>
      <c r="F4" s="232"/>
      <c r="G4" s="232"/>
      <c r="H4" s="232"/>
      <c r="I4" s="232"/>
    </row>
    <row r="5" spans="1:11" s="7" customFormat="1" ht="18.75">
      <c r="A5" s="232" t="s">
        <v>93</v>
      </c>
      <c r="B5" s="232"/>
      <c r="C5" s="232"/>
      <c r="D5" s="232"/>
      <c r="E5" s="232"/>
      <c r="F5" s="232"/>
      <c r="G5" s="232"/>
      <c r="H5" s="232"/>
      <c r="I5" s="232"/>
    </row>
    <row r="6" spans="1:11" s="7" customFormat="1" ht="22.5" customHeight="1">
      <c r="A6" s="188"/>
      <c r="B6" s="188"/>
      <c r="C6" s="188"/>
      <c r="D6" s="1"/>
      <c r="E6" s="188"/>
      <c r="F6" s="188"/>
      <c r="G6" s="188"/>
      <c r="H6" s="188"/>
      <c r="I6" s="188"/>
    </row>
    <row r="7" spans="1:11" s="14" customFormat="1" ht="18.75">
      <c r="A7" s="196" t="s">
        <v>0</v>
      </c>
      <c r="B7" s="196"/>
      <c r="C7" s="196"/>
      <c r="D7" s="31"/>
      <c r="E7" s="196" t="s">
        <v>1</v>
      </c>
      <c r="F7" s="196"/>
      <c r="G7" s="196"/>
      <c r="H7" s="196"/>
      <c r="I7" s="196"/>
      <c r="J7" s="77"/>
    </row>
    <row r="8" spans="1:11" s="14" customFormat="1" ht="22.5" customHeight="1">
      <c r="A8" s="198" t="s">
        <v>2</v>
      </c>
      <c r="B8" s="198"/>
      <c r="C8" s="198"/>
      <c r="D8" s="198"/>
      <c r="E8" s="198"/>
      <c r="F8" s="198"/>
      <c r="G8" s="45"/>
      <c r="H8" s="186"/>
      <c r="I8" s="186"/>
      <c r="J8" s="77"/>
    </row>
    <row r="9" spans="1:11" s="14" customFormat="1" ht="22.5" customHeight="1">
      <c r="A9" s="198" t="s">
        <v>3</v>
      </c>
      <c r="B9" s="198"/>
      <c r="C9" s="198"/>
      <c r="D9" s="198"/>
      <c r="E9" s="249"/>
      <c r="F9" s="249"/>
      <c r="G9" s="186"/>
      <c r="H9" s="186"/>
      <c r="I9" s="186"/>
      <c r="J9" s="77"/>
    </row>
    <row r="10" spans="1:11" s="14" customFormat="1" ht="39" customHeight="1">
      <c r="A10" s="251" t="s">
        <v>82</v>
      </c>
      <c r="B10" s="251"/>
      <c r="C10" s="251"/>
      <c r="D10" s="251"/>
      <c r="E10" s="251"/>
      <c r="F10" s="251"/>
      <c r="G10" s="251"/>
      <c r="H10" s="251"/>
      <c r="I10" s="251"/>
      <c r="J10" s="77"/>
    </row>
    <row r="11" spans="1:11" s="14" customFormat="1" ht="18.75">
      <c r="A11" s="187"/>
      <c r="B11" s="187"/>
      <c r="C11" s="187"/>
      <c r="D11" s="187"/>
      <c r="E11" s="187"/>
      <c r="F11" s="187"/>
      <c r="G11" s="187"/>
      <c r="H11" s="187"/>
      <c r="I11" s="187"/>
      <c r="J11" s="77"/>
    </row>
    <row r="12" spans="1:11" s="14" customFormat="1" ht="14.25" customHeight="1">
      <c r="A12" s="29" t="s">
        <v>4</v>
      </c>
      <c r="B12" s="1"/>
      <c r="C12" s="32"/>
      <c r="D12" s="29" t="s">
        <v>5</v>
      </c>
      <c r="E12" s="1"/>
      <c r="F12" s="188"/>
      <c r="G12" s="188"/>
      <c r="H12" s="188"/>
      <c r="I12" s="188"/>
      <c r="J12" s="30"/>
    </row>
    <row r="13" spans="1:11" s="14" customFormat="1" ht="12.75" customHeight="1">
      <c r="A13" s="1"/>
      <c r="C13" s="74" t="s">
        <v>6</v>
      </c>
      <c r="E13" s="30"/>
      <c r="F13" s="189" t="s">
        <v>9</v>
      </c>
      <c r="G13" s="189"/>
      <c r="H13" s="189"/>
      <c r="I13" s="189"/>
      <c r="J13" s="77"/>
    </row>
    <row r="14" spans="1:11" s="14" customFormat="1" ht="12.75" customHeight="1">
      <c r="A14" s="74"/>
      <c r="B14" s="1"/>
      <c r="C14" s="1"/>
      <c r="D14" s="1"/>
      <c r="E14" s="1"/>
      <c r="F14" s="1"/>
      <c r="G14" s="1"/>
      <c r="H14" s="1"/>
      <c r="I14" s="1"/>
      <c r="J14" s="77"/>
    </row>
    <row r="15" spans="1:11" s="14" customFormat="1" ht="15" customHeight="1">
      <c r="A15" s="240" t="s">
        <v>48</v>
      </c>
      <c r="B15" s="243" t="s">
        <v>24</v>
      </c>
      <c r="C15" s="243" t="s">
        <v>39</v>
      </c>
      <c r="D15" s="243" t="s">
        <v>20</v>
      </c>
      <c r="E15" s="246" t="s">
        <v>22</v>
      </c>
      <c r="F15" s="243" t="s">
        <v>23</v>
      </c>
      <c r="G15" s="238" t="s">
        <v>45</v>
      </c>
      <c r="H15" s="239"/>
      <c r="I15" s="180" t="s">
        <v>79</v>
      </c>
      <c r="J15" s="77"/>
    </row>
    <row r="16" spans="1:11" s="14" customFormat="1" ht="46.5" customHeight="1">
      <c r="A16" s="241"/>
      <c r="B16" s="244"/>
      <c r="C16" s="244"/>
      <c r="D16" s="244"/>
      <c r="E16" s="247"/>
      <c r="F16" s="244"/>
      <c r="G16" s="78" t="s">
        <v>46</v>
      </c>
      <c r="H16" s="78" t="s">
        <v>47</v>
      </c>
      <c r="I16" s="181"/>
      <c r="J16" s="77"/>
    </row>
    <row r="17" spans="1:10" s="14" customFormat="1" ht="12.75" customHeight="1">
      <c r="A17" s="242"/>
      <c r="B17" s="245"/>
      <c r="C17" s="245"/>
      <c r="D17" s="245"/>
      <c r="E17" s="248"/>
      <c r="F17" s="245"/>
      <c r="G17" s="150">
        <v>110</v>
      </c>
      <c r="H17" s="150">
        <v>120</v>
      </c>
      <c r="I17" s="182"/>
      <c r="J17" s="77"/>
    </row>
    <row r="18" spans="1:10" s="14" customFormat="1" ht="12.75" customHeight="1">
      <c r="A18" s="73" t="s">
        <v>40</v>
      </c>
      <c r="B18" s="73" t="s">
        <v>41</v>
      </c>
      <c r="C18" s="96" t="s">
        <v>42</v>
      </c>
      <c r="D18" s="73" t="s">
        <v>58</v>
      </c>
      <c r="E18" s="79" t="s">
        <v>59</v>
      </c>
      <c r="F18" s="75" t="s">
        <v>60</v>
      </c>
      <c r="G18" s="78" t="s">
        <v>61</v>
      </c>
      <c r="H18" s="78" t="s">
        <v>62</v>
      </c>
      <c r="I18" s="75" t="s">
        <v>63</v>
      </c>
      <c r="J18" s="77"/>
    </row>
    <row r="19" spans="1:10" s="14" customFormat="1" ht="12.75" customHeight="1">
      <c r="A19" s="11"/>
      <c r="B19" s="104" t="s">
        <v>77</v>
      </c>
      <c r="C19" s="10"/>
      <c r="D19" s="236" t="s">
        <v>64</v>
      </c>
      <c r="E19" s="237"/>
      <c r="F19" s="95" t="s">
        <v>65</v>
      </c>
      <c r="G19" s="95" t="s">
        <v>284</v>
      </c>
      <c r="H19" s="95" t="s">
        <v>285</v>
      </c>
      <c r="I19" s="95" t="s">
        <v>66</v>
      </c>
      <c r="J19" s="77"/>
    </row>
    <row r="20" spans="1:10">
      <c r="A20" s="12">
        <v>1</v>
      </c>
      <c r="B20" s="2"/>
      <c r="C20" s="94"/>
      <c r="D20" s="90"/>
      <c r="E20" s="92"/>
      <c r="F20" s="38">
        <f>ROUND(D20*E20,2)</f>
        <v>0</v>
      </c>
      <c r="G20" s="51">
        <f>ROUND(G$17*$F20/100,2)</f>
        <v>0</v>
      </c>
      <c r="H20" s="51">
        <f>ROUND(H$17*$F20/100,2)</f>
        <v>0</v>
      </c>
      <c r="I20" s="51">
        <f>ROUND(H20-G20,2)</f>
        <v>0</v>
      </c>
    </row>
    <row r="21" spans="1:10">
      <c r="A21" s="12">
        <v>2</v>
      </c>
      <c r="B21" s="2"/>
      <c r="C21" s="90"/>
      <c r="D21" s="90"/>
      <c r="E21" s="92"/>
      <c r="F21" s="38">
        <f t="shared" ref="F21:F39" si="0">ROUND(D21*E21,2)</f>
        <v>0</v>
      </c>
      <c r="G21" s="51">
        <f t="shared" ref="G21:H39" si="1">ROUND(G$17*$F21/100,2)</f>
        <v>0</v>
      </c>
      <c r="H21" s="51">
        <f t="shared" si="1"/>
        <v>0</v>
      </c>
      <c r="I21" s="51">
        <f t="shared" ref="I21:I39" si="2">ROUND(H21-G21,2)</f>
        <v>0</v>
      </c>
    </row>
    <row r="22" spans="1:10">
      <c r="A22" s="12">
        <v>3</v>
      </c>
      <c r="B22" s="2"/>
      <c r="C22" s="90"/>
      <c r="D22" s="90"/>
      <c r="E22" s="92"/>
      <c r="F22" s="38">
        <f t="shared" si="0"/>
        <v>0</v>
      </c>
      <c r="G22" s="51">
        <f t="shared" si="1"/>
        <v>0</v>
      </c>
      <c r="H22" s="51">
        <f t="shared" si="1"/>
        <v>0</v>
      </c>
      <c r="I22" s="51">
        <f t="shared" si="2"/>
        <v>0</v>
      </c>
    </row>
    <row r="23" spans="1:10">
      <c r="A23" s="12">
        <v>4</v>
      </c>
      <c r="B23" s="2"/>
      <c r="C23" s="90"/>
      <c r="D23" s="90"/>
      <c r="E23" s="92"/>
      <c r="F23" s="38">
        <f t="shared" si="0"/>
        <v>0</v>
      </c>
      <c r="G23" s="51">
        <f t="shared" si="1"/>
        <v>0</v>
      </c>
      <c r="H23" s="51">
        <f t="shared" si="1"/>
        <v>0</v>
      </c>
      <c r="I23" s="51">
        <f t="shared" si="2"/>
        <v>0</v>
      </c>
    </row>
    <row r="24" spans="1:10">
      <c r="A24" s="12">
        <v>5</v>
      </c>
      <c r="B24" s="2"/>
      <c r="C24" s="90"/>
      <c r="D24" s="90"/>
      <c r="E24" s="92"/>
      <c r="F24" s="38">
        <f t="shared" si="0"/>
        <v>0</v>
      </c>
      <c r="G24" s="51">
        <f t="shared" si="1"/>
        <v>0</v>
      </c>
      <c r="H24" s="51">
        <f t="shared" si="1"/>
        <v>0</v>
      </c>
      <c r="I24" s="51">
        <f t="shared" si="2"/>
        <v>0</v>
      </c>
    </row>
    <row r="25" spans="1:10">
      <c r="A25" s="12">
        <v>6</v>
      </c>
      <c r="B25" s="2"/>
      <c r="C25" s="90"/>
      <c r="D25" s="90"/>
      <c r="E25" s="92"/>
      <c r="F25" s="38">
        <f t="shared" si="0"/>
        <v>0</v>
      </c>
      <c r="G25" s="51">
        <f t="shared" si="1"/>
        <v>0</v>
      </c>
      <c r="H25" s="51">
        <f t="shared" si="1"/>
        <v>0</v>
      </c>
      <c r="I25" s="51">
        <f t="shared" si="2"/>
        <v>0</v>
      </c>
    </row>
    <row r="26" spans="1:10">
      <c r="A26" s="12">
        <v>7</v>
      </c>
      <c r="B26" s="2"/>
      <c r="C26" s="90"/>
      <c r="D26" s="90"/>
      <c r="E26" s="92"/>
      <c r="F26" s="38">
        <f t="shared" si="0"/>
        <v>0</v>
      </c>
      <c r="G26" s="51">
        <f t="shared" si="1"/>
        <v>0</v>
      </c>
      <c r="H26" s="51">
        <f t="shared" si="1"/>
        <v>0</v>
      </c>
      <c r="I26" s="51">
        <f t="shared" si="2"/>
        <v>0</v>
      </c>
    </row>
    <row r="27" spans="1:10">
      <c r="A27" s="12">
        <v>8</v>
      </c>
      <c r="B27" s="2"/>
      <c r="C27" s="90"/>
      <c r="D27" s="90"/>
      <c r="E27" s="92"/>
      <c r="F27" s="38">
        <f t="shared" si="0"/>
        <v>0</v>
      </c>
      <c r="G27" s="51">
        <f t="shared" si="1"/>
        <v>0</v>
      </c>
      <c r="H27" s="51">
        <f t="shared" si="1"/>
        <v>0</v>
      </c>
      <c r="I27" s="51">
        <f t="shared" si="2"/>
        <v>0</v>
      </c>
    </row>
    <row r="28" spans="1:10">
      <c r="A28" s="12">
        <v>9</v>
      </c>
      <c r="B28" s="2"/>
      <c r="C28" s="90"/>
      <c r="D28" s="90"/>
      <c r="E28" s="92"/>
      <c r="F28" s="38">
        <f t="shared" si="0"/>
        <v>0</v>
      </c>
      <c r="G28" s="51">
        <f t="shared" si="1"/>
        <v>0</v>
      </c>
      <c r="H28" s="51">
        <f t="shared" si="1"/>
        <v>0</v>
      </c>
      <c r="I28" s="51">
        <f t="shared" si="2"/>
        <v>0</v>
      </c>
    </row>
    <row r="29" spans="1:10">
      <c r="A29" s="12">
        <v>10</v>
      </c>
      <c r="B29" s="2"/>
      <c r="C29" s="90"/>
      <c r="D29" s="90"/>
      <c r="E29" s="92"/>
      <c r="F29" s="38">
        <f t="shared" si="0"/>
        <v>0</v>
      </c>
      <c r="G29" s="51">
        <f t="shared" si="1"/>
        <v>0</v>
      </c>
      <c r="H29" s="51">
        <f t="shared" si="1"/>
        <v>0</v>
      </c>
      <c r="I29" s="51">
        <f t="shared" si="2"/>
        <v>0</v>
      </c>
    </row>
    <row r="30" spans="1:10">
      <c r="A30" s="12">
        <v>11</v>
      </c>
      <c r="B30" s="2"/>
      <c r="C30" s="90"/>
      <c r="D30" s="90"/>
      <c r="E30" s="92"/>
      <c r="F30" s="38">
        <f t="shared" si="0"/>
        <v>0</v>
      </c>
      <c r="G30" s="51">
        <f t="shared" si="1"/>
        <v>0</v>
      </c>
      <c r="H30" s="51">
        <f t="shared" si="1"/>
        <v>0</v>
      </c>
      <c r="I30" s="51">
        <f t="shared" si="2"/>
        <v>0</v>
      </c>
    </row>
    <row r="31" spans="1:10">
      <c r="A31" s="12">
        <v>12</v>
      </c>
      <c r="B31" s="2"/>
      <c r="C31" s="90"/>
      <c r="D31" s="90"/>
      <c r="E31" s="92"/>
      <c r="F31" s="38">
        <f t="shared" si="0"/>
        <v>0</v>
      </c>
      <c r="G31" s="51">
        <f t="shared" si="1"/>
        <v>0</v>
      </c>
      <c r="H31" s="51">
        <f t="shared" si="1"/>
        <v>0</v>
      </c>
      <c r="I31" s="51">
        <f t="shared" si="2"/>
        <v>0</v>
      </c>
    </row>
    <row r="32" spans="1:10">
      <c r="A32" s="12">
        <v>13</v>
      </c>
      <c r="B32" s="2"/>
      <c r="C32" s="90"/>
      <c r="D32" s="90"/>
      <c r="E32" s="92"/>
      <c r="F32" s="38">
        <f t="shared" si="0"/>
        <v>0</v>
      </c>
      <c r="G32" s="51">
        <f t="shared" si="1"/>
        <v>0</v>
      </c>
      <c r="H32" s="51">
        <f t="shared" si="1"/>
        <v>0</v>
      </c>
      <c r="I32" s="51">
        <f t="shared" si="2"/>
        <v>0</v>
      </c>
    </row>
    <row r="33" spans="1:13">
      <c r="A33" s="12">
        <v>14</v>
      </c>
      <c r="B33" s="2"/>
      <c r="C33" s="90"/>
      <c r="D33" s="90"/>
      <c r="E33" s="92"/>
      <c r="F33" s="38">
        <f t="shared" si="0"/>
        <v>0</v>
      </c>
      <c r="G33" s="51">
        <f t="shared" si="1"/>
        <v>0</v>
      </c>
      <c r="H33" s="51">
        <f t="shared" si="1"/>
        <v>0</v>
      </c>
      <c r="I33" s="51">
        <f t="shared" si="2"/>
        <v>0</v>
      </c>
    </row>
    <row r="34" spans="1:13">
      <c r="A34" s="12">
        <v>15</v>
      </c>
      <c r="B34" s="2"/>
      <c r="C34" s="90"/>
      <c r="D34" s="90"/>
      <c r="E34" s="92"/>
      <c r="F34" s="38">
        <f t="shared" si="0"/>
        <v>0</v>
      </c>
      <c r="G34" s="51">
        <f t="shared" si="1"/>
        <v>0</v>
      </c>
      <c r="H34" s="51">
        <f t="shared" si="1"/>
        <v>0</v>
      </c>
      <c r="I34" s="51">
        <f t="shared" si="2"/>
        <v>0</v>
      </c>
    </row>
    <row r="35" spans="1:13">
      <c r="A35" s="12">
        <v>16</v>
      </c>
      <c r="B35" s="2"/>
      <c r="C35" s="90"/>
      <c r="D35" s="90"/>
      <c r="E35" s="92"/>
      <c r="F35" s="38">
        <f t="shared" si="0"/>
        <v>0</v>
      </c>
      <c r="G35" s="51">
        <f t="shared" si="1"/>
        <v>0</v>
      </c>
      <c r="H35" s="51">
        <f t="shared" si="1"/>
        <v>0</v>
      </c>
      <c r="I35" s="51">
        <f t="shared" si="2"/>
        <v>0</v>
      </c>
    </row>
    <row r="36" spans="1:13">
      <c r="A36" s="12">
        <v>17</v>
      </c>
      <c r="B36" s="2"/>
      <c r="C36" s="90"/>
      <c r="D36" s="90"/>
      <c r="E36" s="92"/>
      <c r="F36" s="38">
        <f t="shared" si="0"/>
        <v>0</v>
      </c>
      <c r="G36" s="51">
        <f t="shared" si="1"/>
        <v>0</v>
      </c>
      <c r="H36" s="51">
        <f t="shared" si="1"/>
        <v>0</v>
      </c>
      <c r="I36" s="51">
        <f t="shared" si="2"/>
        <v>0</v>
      </c>
    </row>
    <row r="37" spans="1:13" ht="13.5" customHeight="1">
      <c r="A37" s="12">
        <v>18</v>
      </c>
      <c r="B37" s="2"/>
      <c r="C37" s="93"/>
      <c r="D37" s="90"/>
      <c r="E37" s="92"/>
      <c r="F37" s="38">
        <f t="shared" si="0"/>
        <v>0</v>
      </c>
      <c r="G37" s="51">
        <f t="shared" si="1"/>
        <v>0</v>
      </c>
      <c r="H37" s="51">
        <f t="shared" si="1"/>
        <v>0</v>
      </c>
      <c r="I37" s="51">
        <f t="shared" si="2"/>
        <v>0</v>
      </c>
    </row>
    <row r="38" spans="1:13" ht="12.75" customHeight="1">
      <c r="A38" s="12">
        <v>19</v>
      </c>
      <c r="B38" s="2"/>
      <c r="C38" s="93"/>
      <c r="D38" s="90"/>
      <c r="E38" s="92"/>
      <c r="F38" s="38">
        <f t="shared" si="0"/>
        <v>0</v>
      </c>
      <c r="G38" s="51">
        <f t="shared" si="1"/>
        <v>0</v>
      </c>
      <c r="H38" s="51">
        <f t="shared" si="1"/>
        <v>0</v>
      </c>
      <c r="I38" s="51">
        <f t="shared" si="2"/>
        <v>0</v>
      </c>
    </row>
    <row r="39" spans="1:13">
      <c r="A39" s="12">
        <v>20</v>
      </c>
      <c r="B39" s="2"/>
      <c r="C39" s="90"/>
      <c r="D39" s="90"/>
      <c r="E39" s="92"/>
      <c r="F39" s="38">
        <f t="shared" si="0"/>
        <v>0</v>
      </c>
      <c r="G39" s="51">
        <f t="shared" si="1"/>
        <v>0</v>
      </c>
      <c r="H39" s="51">
        <f t="shared" si="1"/>
        <v>0</v>
      </c>
      <c r="I39" s="51">
        <f t="shared" si="2"/>
        <v>0</v>
      </c>
    </row>
    <row r="40" spans="1:13">
      <c r="A40" s="233" t="s">
        <v>67</v>
      </c>
      <c r="B40" s="234"/>
      <c r="C40" s="234"/>
      <c r="D40" s="235"/>
      <c r="E40" s="54">
        <f>SUM(E20:E39)</f>
        <v>0</v>
      </c>
      <c r="F40" s="39">
        <f>SUM(F20:F39)</f>
        <v>0</v>
      </c>
      <c r="G40" s="40">
        <f>SUM(G20:G39)</f>
        <v>0</v>
      </c>
      <c r="H40" s="40">
        <f t="shared" ref="H40:I40" si="3">SUM(H20:H39)</f>
        <v>0</v>
      </c>
      <c r="I40" s="40">
        <f t="shared" si="3"/>
        <v>0</v>
      </c>
    </row>
    <row r="42" spans="1:13">
      <c r="A42" s="199"/>
      <c r="B42" s="199"/>
      <c r="C42" s="199"/>
      <c r="D42" s="199"/>
      <c r="E42" s="199"/>
      <c r="F42" s="199"/>
      <c r="G42" s="199"/>
      <c r="H42" s="199"/>
      <c r="I42" s="199"/>
      <c r="J42" s="5"/>
      <c r="K42" s="5"/>
    </row>
    <row r="43" spans="1:13" ht="15.75">
      <c r="A43" s="229" t="s">
        <v>43</v>
      </c>
      <c r="B43" s="229"/>
      <c r="C43" s="229"/>
      <c r="D43" s="229"/>
      <c r="E43" s="229"/>
      <c r="F43" s="229"/>
      <c r="G43" s="229"/>
      <c r="H43" s="229"/>
      <c r="I43" s="229"/>
      <c r="J43" s="5"/>
      <c r="K43" s="5"/>
    </row>
    <row r="44" spans="1:13" ht="18.75">
      <c r="A44" s="229" t="s">
        <v>7</v>
      </c>
      <c r="B44" s="229"/>
      <c r="C44" s="229"/>
      <c r="D44" s="229"/>
      <c r="E44" s="229"/>
      <c r="F44" s="229"/>
      <c r="G44" s="229"/>
      <c r="H44" s="229"/>
      <c r="I44" s="229"/>
      <c r="J44" s="77"/>
      <c r="K44" s="5"/>
    </row>
    <row r="45" spans="1:13" ht="18.75">
      <c r="A45" s="29"/>
      <c r="B45" s="230"/>
      <c r="C45" s="230"/>
      <c r="D45" s="230"/>
      <c r="E45" s="230"/>
      <c r="F45" s="230"/>
      <c r="G45" s="230"/>
      <c r="H45" s="230"/>
      <c r="I45" s="230"/>
      <c r="K45" s="31"/>
      <c r="L45" s="31"/>
      <c r="M45" s="31"/>
    </row>
    <row r="46" spans="1:13" ht="18.75">
      <c r="A46" s="1"/>
      <c r="B46" s="231" t="s">
        <v>32</v>
      </c>
      <c r="C46" s="231"/>
      <c r="D46" s="196" t="s">
        <v>29</v>
      </c>
      <c r="E46" s="196"/>
      <c r="F46" s="196"/>
      <c r="G46" s="196"/>
      <c r="H46" s="196" t="s">
        <v>33</v>
      </c>
      <c r="I46" s="196"/>
      <c r="J46" s="77"/>
      <c r="K46" s="5"/>
    </row>
    <row r="47" spans="1:13" ht="15.75">
      <c r="A47" s="229" t="s">
        <v>44</v>
      </c>
      <c r="B47" s="229"/>
      <c r="C47" s="229"/>
      <c r="D47" s="229"/>
      <c r="E47" s="229"/>
      <c r="F47" s="229"/>
      <c r="G47" s="229"/>
      <c r="H47" s="229"/>
      <c r="I47" s="229"/>
      <c r="J47" s="5"/>
    </row>
    <row r="48" spans="1:13" ht="18.75">
      <c r="A48" s="29"/>
      <c r="B48" s="230"/>
      <c r="C48" s="230"/>
      <c r="D48" s="230"/>
      <c r="E48" s="230"/>
      <c r="F48" s="230"/>
      <c r="G48" s="230"/>
      <c r="H48" s="230"/>
      <c r="I48" s="230"/>
      <c r="J48" s="5"/>
    </row>
    <row r="49" spans="1:10">
      <c r="A49" s="1"/>
      <c r="B49" s="231" t="s">
        <v>32</v>
      </c>
      <c r="C49" s="231"/>
      <c r="D49" s="196" t="s">
        <v>29</v>
      </c>
      <c r="E49" s="196"/>
      <c r="F49" s="196"/>
      <c r="G49" s="196"/>
      <c r="H49" s="196" t="s">
        <v>33</v>
      </c>
      <c r="I49" s="196"/>
      <c r="J49" s="5"/>
    </row>
    <row r="50" spans="1:10" ht="18.75">
      <c r="A50" s="29"/>
      <c r="B50" s="230"/>
      <c r="C50" s="230"/>
      <c r="D50" s="230"/>
      <c r="E50" s="230"/>
      <c r="F50" s="230"/>
      <c r="G50" s="230"/>
      <c r="H50" s="230"/>
      <c r="I50" s="230"/>
      <c r="J50" s="5"/>
    </row>
    <row r="51" spans="1:10">
      <c r="A51" s="1"/>
      <c r="B51" s="231" t="s">
        <v>32</v>
      </c>
      <c r="C51" s="231"/>
      <c r="D51" s="196" t="s">
        <v>29</v>
      </c>
      <c r="E51" s="196"/>
      <c r="F51" s="196"/>
      <c r="G51" s="196"/>
      <c r="H51" s="196" t="s">
        <v>33</v>
      </c>
      <c r="I51" s="196"/>
      <c r="J51" s="5"/>
    </row>
    <row r="52" spans="1:10" ht="18.75">
      <c r="A52" s="29"/>
      <c r="B52" s="230"/>
      <c r="C52" s="230"/>
      <c r="D52" s="230"/>
      <c r="E52" s="230"/>
      <c r="F52" s="230"/>
      <c r="G52" s="230"/>
      <c r="H52" s="230"/>
      <c r="I52" s="230"/>
      <c r="J52" s="5"/>
    </row>
    <row r="53" spans="1:10">
      <c r="A53" s="1"/>
      <c r="B53" s="231" t="s">
        <v>32</v>
      </c>
      <c r="C53" s="231"/>
      <c r="D53" s="196" t="s">
        <v>29</v>
      </c>
      <c r="E53" s="196"/>
      <c r="F53" s="196"/>
      <c r="G53" s="196"/>
      <c r="H53" s="196" t="s">
        <v>33</v>
      </c>
      <c r="I53" s="196"/>
    </row>
  </sheetData>
  <mergeCells count="55">
    <mergeCell ref="B52:C52"/>
    <mergeCell ref="D52:G52"/>
    <mergeCell ref="H52:I52"/>
    <mergeCell ref="B53:C53"/>
    <mergeCell ref="D53:G53"/>
    <mergeCell ref="H53:I53"/>
    <mergeCell ref="B50:C50"/>
    <mergeCell ref="D50:G50"/>
    <mergeCell ref="H50:I50"/>
    <mergeCell ref="B51:C51"/>
    <mergeCell ref="D51:G51"/>
    <mergeCell ref="H51:I51"/>
    <mergeCell ref="A47:I47"/>
    <mergeCell ref="B48:C48"/>
    <mergeCell ref="D48:G48"/>
    <mergeCell ref="H48:I48"/>
    <mergeCell ref="B49:C49"/>
    <mergeCell ref="D49:G49"/>
    <mergeCell ref="H49:I49"/>
    <mergeCell ref="B45:C45"/>
    <mergeCell ref="D45:G45"/>
    <mergeCell ref="H45:I45"/>
    <mergeCell ref="B46:C46"/>
    <mergeCell ref="D46:G46"/>
    <mergeCell ref="H46:I46"/>
    <mergeCell ref="A44:I44"/>
    <mergeCell ref="A11:I11"/>
    <mergeCell ref="F12:I12"/>
    <mergeCell ref="F13:I13"/>
    <mergeCell ref="A15:A17"/>
    <mergeCell ref="B15:B17"/>
    <mergeCell ref="C15:C17"/>
    <mergeCell ref="D15:D17"/>
    <mergeCell ref="E15:E17"/>
    <mergeCell ref="F15:F17"/>
    <mergeCell ref="G15:H15"/>
    <mergeCell ref="I15:I17"/>
    <mergeCell ref="D19:E19"/>
    <mergeCell ref="A40:D40"/>
    <mergeCell ref="A42:I42"/>
    <mergeCell ref="A43:I43"/>
    <mergeCell ref="A10:I10"/>
    <mergeCell ref="A1:I1"/>
    <mergeCell ref="A3:I3"/>
    <mergeCell ref="A4:I4"/>
    <mergeCell ref="A6:C6"/>
    <mergeCell ref="E6:I6"/>
    <mergeCell ref="A7:C7"/>
    <mergeCell ref="E7:I7"/>
    <mergeCell ref="A5:I5"/>
    <mergeCell ref="A8:F8"/>
    <mergeCell ref="H8:I8"/>
    <mergeCell ref="A9:D9"/>
    <mergeCell ref="E9:F9"/>
    <mergeCell ref="G9:I9"/>
  </mergeCells>
  <conditionalFormatting sqref="F20:I39">
    <cfRule type="cellIs" dxfId="2" priority="1" stopIfTrue="1" operator="equal">
      <formula>0</formula>
    </cfRule>
  </conditionalFormatting>
  <dataValidations count="3">
    <dataValidation type="decimal" operator="greaterThanOrEqual" allowBlank="1" showInputMessage="1" showErrorMessage="1" promptTitle="Akcīzes nodokļa likme" prompt="Ievadiet likmi, kas bija spēkā līdz likmju maiņai" sqref="G17">
      <formula1>0</formula1>
    </dataValidation>
    <dataValidation type="decimal" operator="greaterThanOrEqual" allowBlank="1" showInputMessage="1" showErrorMessage="1" promptTitle="Akcīzes nodokļa likme" prompt="Ievadiet likmi, kas stājas spēkā pēc likmju maiņas" sqref="H17">
      <formula1>0</formula1>
    </dataValidation>
    <dataValidation allowBlank="1" showInputMessage="1" showErrorMessage="1" promptTitle="Kopā" prompt="Aprēķina rezultāts" sqref="E40:I40"/>
  </dataValidations>
  <printOptions horizontalCentered="1"/>
  <pageMargins left="0.47244094488188981" right="0.19685039370078741" top="0.82677165354330717" bottom="0.59055118110236227" header="0.27559055118110237" footer="0.27559055118110237"/>
  <pageSetup paperSize="9" scale="91" fitToHeight="0" orientation="portrait" horizontalDpi="300" verticalDpi="300" r:id="rId1"/>
  <headerFooter alignWithMargins="0">
    <oddHeader>&amp;R&amp;"Times New Roman,Regular"1.pielikums&amp;8
metodiskajam materiālam par inventarizāciju alkoholiskajiem dzērieniem
 un akcīzes nodokļa starpības summas aprēķināšanu sakarā ar likmju izmaiņām</oddHeader>
    <oddFooter>&amp;C&amp;"Times New Roman,Regular"&amp;P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876"/>
  <sheetViews>
    <sheetView topLeftCell="A10" zoomScaleNormal="100" workbookViewId="0">
      <selection activeCell="D20" sqref="D20:F20"/>
    </sheetView>
  </sheetViews>
  <sheetFormatPr defaultRowHeight="12.75"/>
  <cols>
    <col min="1" max="1" width="4.85546875" style="27" customWidth="1"/>
    <col min="2" max="2" width="11.85546875" style="1" customWidth="1"/>
    <col min="3" max="3" width="33.140625" style="1" customWidth="1"/>
    <col min="4" max="4" width="8.5703125" style="1" customWidth="1"/>
    <col min="5" max="5" width="10" style="1" customWidth="1"/>
    <col min="6" max="7" width="10.42578125" style="19" customWidth="1"/>
    <col min="8" max="8" width="10.42578125" style="20" customWidth="1"/>
    <col min="9" max="10" width="15" style="5" customWidth="1"/>
    <col min="11" max="11" width="12.140625" style="5" customWidth="1"/>
    <col min="12" max="16384" width="9.140625" style="1"/>
  </cols>
  <sheetData>
    <row r="1" spans="1:11" ht="18.75" customHeight="1">
      <c r="A1" s="183" t="s">
        <v>49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</row>
    <row r="2" spans="1:11" s="14" customFormat="1" ht="30" customHeight="1">
      <c r="A2" s="91" t="s">
        <v>94</v>
      </c>
      <c r="B2" s="91"/>
      <c r="C2" s="91"/>
      <c r="D2" s="91"/>
      <c r="E2" s="91"/>
      <c r="F2" s="91"/>
      <c r="G2" s="91"/>
      <c r="H2" s="91"/>
      <c r="I2" s="91"/>
      <c r="J2" s="81"/>
      <c r="K2" s="81"/>
    </row>
    <row r="3" spans="1:11" s="14" customFormat="1" ht="30" customHeight="1">
      <c r="A3" s="232" t="s">
        <v>83</v>
      </c>
      <c r="B3" s="232"/>
      <c r="C3" s="232"/>
      <c r="D3" s="232"/>
      <c r="E3" s="232"/>
      <c r="F3" s="232"/>
      <c r="G3" s="232"/>
      <c r="H3" s="232"/>
      <c r="I3" s="232"/>
      <c r="J3" s="81"/>
      <c r="K3" s="81"/>
    </row>
    <row r="4" spans="1:11" s="23" customFormat="1" ht="18.75">
      <c r="A4" s="232" t="s">
        <v>80</v>
      </c>
      <c r="B4" s="232"/>
      <c r="C4" s="232"/>
      <c r="D4" s="232"/>
      <c r="E4" s="232"/>
      <c r="F4" s="232"/>
      <c r="G4" s="232"/>
      <c r="H4" s="232"/>
      <c r="I4" s="232"/>
      <c r="J4" s="82"/>
      <c r="K4" s="82"/>
    </row>
    <row r="5" spans="1:11" s="23" customFormat="1" ht="18.75">
      <c r="A5" s="232" t="s">
        <v>93</v>
      </c>
      <c r="B5" s="232"/>
      <c r="C5" s="232"/>
      <c r="D5" s="232"/>
      <c r="E5" s="232"/>
      <c r="F5" s="232"/>
      <c r="G5" s="232"/>
      <c r="H5" s="232"/>
      <c r="I5" s="232"/>
      <c r="J5" s="82"/>
      <c r="K5" s="82"/>
    </row>
    <row r="6" spans="1:11" ht="22.5" customHeight="1">
      <c r="A6" s="188"/>
      <c r="B6" s="188"/>
      <c r="C6" s="188"/>
      <c r="D6" s="188"/>
      <c r="E6" s="44"/>
      <c r="F6" s="188"/>
      <c r="G6" s="188"/>
      <c r="H6" s="188"/>
      <c r="I6" s="188"/>
      <c r="J6" s="188"/>
      <c r="K6" s="188"/>
    </row>
    <row r="7" spans="1:11" ht="18.75" customHeight="1">
      <c r="A7" s="196" t="s">
        <v>0</v>
      </c>
      <c r="B7" s="196"/>
      <c r="C7" s="196"/>
      <c r="D7" s="196"/>
      <c r="F7" s="197" t="s">
        <v>1</v>
      </c>
      <c r="G7" s="197"/>
      <c r="H7" s="197"/>
      <c r="I7" s="197"/>
      <c r="J7" s="197"/>
      <c r="K7" s="197"/>
    </row>
    <row r="8" spans="1:11" s="7" customFormat="1" ht="22.5" customHeight="1">
      <c r="A8" s="198" t="s">
        <v>2</v>
      </c>
      <c r="B8" s="198"/>
      <c r="C8" s="198"/>
      <c r="D8" s="198"/>
      <c r="E8" s="198"/>
      <c r="F8" s="198"/>
      <c r="G8" s="198"/>
      <c r="H8" s="52"/>
      <c r="I8" s="186"/>
      <c r="J8" s="186"/>
      <c r="K8" s="186"/>
    </row>
    <row r="9" spans="1:11" s="7" customFormat="1" ht="22.5" customHeight="1">
      <c r="A9" s="198" t="s">
        <v>3</v>
      </c>
      <c r="B9" s="198"/>
      <c r="C9" s="198"/>
      <c r="D9" s="198"/>
      <c r="E9" s="198"/>
      <c r="F9" s="198"/>
      <c r="G9" s="45"/>
      <c r="H9" s="255"/>
      <c r="I9" s="255"/>
      <c r="J9" s="255"/>
      <c r="K9" s="255"/>
    </row>
    <row r="10" spans="1:11" s="14" customFormat="1" ht="22.5" customHeight="1">
      <c r="A10" s="250" t="s">
        <v>34</v>
      </c>
      <c r="B10" s="250"/>
      <c r="C10" s="250"/>
      <c r="D10" s="250"/>
      <c r="E10" s="250"/>
      <c r="F10" s="250"/>
      <c r="G10" s="250"/>
      <c r="H10" s="250"/>
      <c r="I10" s="250"/>
      <c r="J10" s="250"/>
      <c r="K10" s="250"/>
    </row>
    <row r="11" spans="1:11" s="14" customFormat="1" ht="18.75">
      <c r="A11" s="187"/>
      <c r="B11" s="187"/>
      <c r="C11" s="187"/>
      <c r="D11" s="187"/>
      <c r="E11" s="187"/>
      <c r="F11" s="187"/>
      <c r="G11" s="187"/>
      <c r="H11" s="187"/>
      <c r="I11" s="187"/>
      <c r="J11" s="187"/>
      <c r="K11" s="187"/>
    </row>
    <row r="12" spans="1:11" s="14" customFormat="1" ht="14.25" customHeight="1">
      <c r="A12" s="29" t="s">
        <v>4</v>
      </c>
      <c r="B12" s="33"/>
      <c r="C12" s="41"/>
      <c r="D12" s="29" t="s">
        <v>5</v>
      </c>
      <c r="E12" s="1"/>
      <c r="F12" s="188"/>
      <c r="G12" s="188"/>
      <c r="H12" s="188"/>
      <c r="I12" s="188"/>
      <c r="J12" s="188"/>
      <c r="K12" s="188"/>
    </row>
    <row r="13" spans="1:11" s="14" customFormat="1" ht="12.75" customHeight="1">
      <c r="A13" s="1"/>
      <c r="C13" s="6" t="s">
        <v>6</v>
      </c>
      <c r="E13" s="30"/>
      <c r="F13" s="189" t="s">
        <v>9</v>
      </c>
      <c r="G13" s="189"/>
      <c r="H13" s="189"/>
      <c r="I13" s="189"/>
      <c r="J13" s="189"/>
      <c r="K13" s="189"/>
    </row>
    <row r="14" spans="1:11">
      <c r="F14" s="20"/>
      <c r="G14" s="20"/>
    </row>
    <row r="15" spans="1:11" ht="12.75" customHeight="1">
      <c r="A15" s="190" t="s">
        <v>48</v>
      </c>
      <c r="B15" s="191" t="s">
        <v>24</v>
      </c>
      <c r="C15" s="176" t="s">
        <v>39</v>
      </c>
      <c r="D15" s="176" t="s">
        <v>20</v>
      </c>
      <c r="E15" s="176" t="s">
        <v>21</v>
      </c>
      <c r="F15" s="175" t="s">
        <v>22</v>
      </c>
      <c r="G15" s="176" t="s">
        <v>25</v>
      </c>
      <c r="H15" s="176"/>
      <c r="I15" s="258" t="s">
        <v>45</v>
      </c>
      <c r="J15" s="258"/>
      <c r="K15" s="259" t="s">
        <v>84</v>
      </c>
    </row>
    <row r="16" spans="1:11" ht="46.5" customHeight="1">
      <c r="A16" s="190"/>
      <c r="B16" s="191"/>
      <c r="C16" s="176"/>
      <c r="D16" s="176"/>
      <c r="E16" s="176"/>
      <c r="F16" s="175"/>
      <c r="G16" s="176" t="s">
        <v>56</v>
      </c>
      <c r="H16" s="260" t="s">
        <v>12</v>
      </c>
      <c r="I16" s="25" t="s">
        <v>26</v>
      </c>
      <c r="J16" s="25" t="s">
        <v>27</v>
      </c>
      <c r="K16" s="259"/>
    </row>
    <row r="17" spans="1:12" ht="12.75" customHeight="1">
      <c r="A17" s="190"/>
      <c r="B17" s="191"/>
      <c r="C17" s="176"/>
      <c r="D17" s="176"/>
      <c r="E17" s="176"/>
      <c r="F17" s="175"/>
      <c r="G17" s="176"/>
      <c r="H17" s="260"/>
      <c r="I17" s="47">
        <v>1360</v>
      </c>
      <c r="J17" s="47">
        <v>1400</v>
      </c>
      <c r="K17" s="259"/>
    </row>
    <row r="18" spans="1:12">
      <c r="A18" s="15" t="s">
        <v>40</v>
      </c>
      <c r="B18" s="34" t="s">
        <v>41</v>
      </c>
      <c r="C18" s="8" t="s">
        <v>42</v>
      </c>
      <c r="D18" s="8" t="s">
        <v>58</v>
      </c>
      <c r="E18" s="8" t="s">
        <v>59</v>
      </c>
      <c r="F18" s="48" t="s">
        <v>60</v>
      </c>
      <c r="G18" s="49" t="s">
        <v>61</v>
      </c>
      <c r="H18" s="48" t="s">
        <v>62</v>
      </c>
      <c r="I18" s="49" t="s">
        <v>63</v>
      </c>
      <c r="J18" s="49" t="s">
        <v>35</v>
      </c>
      <c r="K18" s="49" t="s">
        <v>36</v>
      </c>
    </row>
    <row r="19" spans="1:12" s="18" customFormat="1" ht="12.75" customHeight="1">
      <c r="A19" s="256" t="s">
        <v>77</v>
      </c>
      <c r="B19" s="257"/>
      <c r="C19" s="257"/>
      <c r="D19" s="257"/>
      <c r="E19" s="203" t="s">
        <v>64</v>
      </c>
      <c r="F19" s="203"/>
      <c r="G19" s="98" t="s">
        <v>37</v>
      </c>
      <c r="H19" s="98" t="s">
        <v>28</v>
      </c>
      <c r="I19" s="98" t="s">
        <v>282</v>
      </c>
      <c r="J19" s="98" t="s">
        <v>283</v>
      </c>
      <c r="K19" s="98" t="s">
        <v>38</v>
      </c>
      <c r="L19" s="17"/>
    </row>
    <row r="20" spans="1:12">
      <c r="A20" s="26">
        <v>1</v>
      </c>
      <c r="B20" s="2"/>
      <c r="C20" s="94"/>
      <c r="D20" s="90"/>
      <c r="E20" s="90"/>
      <c r="F20" s="92"/>
      <c r="G20" s="38">
        <f>ROUND(D20*F20,2)</f>
        <v>0</v>
      </c>
      <c r="H20" s="50">
        <f>ROUND(G20*E20/100,2)</f>
        <v>0</v>
      </c>
      <c r="I20" s="51">
        <f t="shared" ref="I20:I44" si="0">I$17*$H20/100</f>
        <v>0</v>
      </c>
      <c r="J20" s="51">
        <f>ROUND($J$17*H20/100,2)</f>
        <v>0</v>
      </c>
      <c r="K20" s="51">
        <f>ROUND(J20-I20,2)</f>
        <v>0</v>
      </c>
    </row>
    <row r="21" spans="1:12">
      <c r="A21" s="26">
        <v>2</v>
      </c>
      <c r="B21" s="2"/>
      <c r="C21" s="90"/>
      <c r="D21" s="90"/>
      <c r="E21" s="90"/>
      <c r="F21" s="92"/>
      <c r="G21" s="38">
        <f t="shared" ref="G21:G44" si="1">ROUND(D21*F21,2)</f>
        <v>0</v>
      </c>
      <c r="H21" s="50">
        <f t="shared" ref="H21:H44" si="2">ROUND(G21*E21/100,2)</f>
        <v>0</v>
      </c>
      <c r="I21" s="51">
        <f t="shared" si="0"/>
        <v>0</v>
      </c>
      <c r="J21" s="51">
        <f t="shared" ref="J21:J44" si="3">ROUND($J$17*H21/100,2)</f>
        <v>0</v>
      </c>
      <c r="K21" s="51">
        <f t="shared" ref="K21:K44" si="4">ROUND(J21-I21,2)</f>
        <v>0</v>
      </c>
    </row>
    <row r="22" spans="1:12">
      <c r="A22" s="26">
        <v>3</v>
      </c>
      <c r="B22" s="2"/>
      <c r="C22" s="90"/>
      <c r="D22" s="90"/>
      <c r="E22" s="90"/>
      <c r="F22" s="92"/>
      <c r="G22" s="38">
        <f t="shared" si="1"/>
        <v>0</v>
      </c>
      <c r="H22" s="50">
        <f t="shared" si="2"/>
        <v>0</v>
      </c>
      <c r="I22" s="51">
        <f t="shared" si="0"/>
        <v>0</v>
      </c>
      <c r="J22" s="51">
        <f t="shared" si="3"/>
        <v>0</v>
      </c>
      <c r="K22" s="51">
        <f t="shared" si="4"/>
        <v>0</v>
      </c>
    </row>
    <row r="23" spans="1:12">
      <c r="A23" s="26">
        <v>4</v>
      </c>
      <c r="B23" s="2"/>
      <c r="C23" s="90"/>
      <c r="D23" s="90"/>
      <c r="E23" s="90"/>
      <c r="F23" s="92"/>
      <c r="G23" s="38">
        <f t="shared" si="1"/>
        <v>0</v>
      </c>
      <c r="H23" s="50">
        <f t="shared" si="2"/>
        <v>0</v>
      </c>
      <c r="I23" s="51">
        <f t="shared" si="0"/>
        <v>0</v>
      </c>
      <c r="J23" s="51">
        <f t="shared" si="3"/>
        <v>0</v>
      </c>
      <c r="K23" s="51">
        <f t="shared" si="4"/>
        <v>0</v>
      </c>
    </row>
    <row r="24" spans="1:12">
      <c r="A24" s="26">
        <v>5</v>
      </c>
      <c r="B24" s="2"/>
      <c r="C24" s="90"/>
      <c r="D24" s="90"/>
      <c r="E24" s="90"/>
      <c r="F24" s="92"/>
      <c r="G24" s="38">
        <f t="shared" si="1"/>
        <v>0</v>
      </c>
      <c r="H24" s="50">
        <f t="shared" si="2"/>
        <v>0</v>
      </c>
      <c r="I24" s="51">
        <f t="shared" si="0"/>
        <v>0</v>
      </c>
      <c r="J24" s="51">
        <f t="shared" si="3"/>
        <v>0</v>
      </c>
      <c r="K24" s="51">
        <f t="shared" si="4"/>
        <v>0</v>
      </c>
    </row>
    <row r="25" spans="1:12">
      <c r="A25" s="26">
        <v>6</v>
      </c>
      <c r="B25" s="2"/>
      <c r="C25" s="90"/>
      <c r="D25" s="90"/>
      <c r="E25" s="90"/>
      <c r="F25" s="92"/>
      <c r="G25" s="38">
        <f t="shared" si="1"/>
        <v>0</v>
      </c>
      <c r="H25" s="50">
        <f t="shared" si="2"/>
        <v>0</v>
      </c>
      <c r="I25" s="51">
        <f t="shared" si="0"/>
        <v>0</v>
      </c>
      <c r="J25" s="51">
        <f t="shared" si="3"/>
        <v>0</v>
      </c>
      <c r="K25" s="51">
        <f t="shared" si="4"/>
        <v>0</v>
      </c>
    </row>
    <row r="26" spans="1:12">
      <c r="A26" s="26">
        <v>7</v>
      </c>
      <c r="B26" s="2"/>
      <c r="C26" s="90"/>
      <c r="D26" s="90"/>
      <c r="E26" s="90"/>
      <c r="F26" s="92"/>
      <c r="G26" s="38">
        <f t="shared" si="1"/>
        <v>0</v>
      </c>
      <c r="H26" s="50">
        <f t="shared" si="2"/>
        <v>0</v>
      </c>
      <c r="I26" s="51">
        <f t="shared" si="0"/>
        <v>0</v>
      </c>
      <c r="J26" s="51">
        <f t="shared" si="3"/>
        <v>0</v>
      </c>
      <c r="K26" s="51">
        <f t="shared" si="4"/>
        <v>0</v>
      </c>
    </row>
    <row r="27" spans="1:12">
      <c r="A27" s="26">
        <v>8</v>
      </c>
      <c r="B27" s="2"/>
      <c r="C27" s="90"/>
      <c r="D27" s="90"/>
      <c r="E27" s="90"/>
      <c r="F27" s="92"/>
      <c r="G27" s="38">
        <f t="shared" si="1"/>
        <v>0</v>
      </c>
      <c r="H27" s="50">
        <f t="shared" si="2"/>
        <v>0</v>
      </c>
      <c r="I27" s="51">
        <f t="shared" si="0"/>
        <v>0</v>
      </c>
      <c r="J27" s="51">
        <f t="shared" si="3"/>
        <v>0</v>
      </c>
      <c r="K27" s="51">
        <f t="shared" si="4"/>
        <v>0</v>
      </c>
    </row>
    <row r="28" spans="1:12">
      <c r="A28" s="26">
        <v>9</v>
      </c>
      <c r="B28" s="2"/>
      <c r="C28" s="90"/>
      <c r="D28" s="90"/>
      <c r="E28" s="90"/>
      <c r="F28" s="92"/>
      <c r="G28" s="38">
        <f t="shared" si="1"/>
        <v>0</v>
      </c>
      <c r="H28" s="50">
        <f t="shared" si="2"/>
        <v>0</v>
      </c>
      <c r="I28" s="51">
        <f t="shared" si="0"/>
        <v>0</v>
      </c>
      <c r="J28" s="51">
        <f t="shared" si="3"/>
        <v>0</v>
      </c>
      <c r="K28" s="51">
        <f t="shared" si="4"/>
        <v>0</v>
      </c>
    </row>
    <row r="29" spans="1:12">
      <c r="A29" s="26">
        <v>10</v>
      </c>
      <c r="B29" s="2"/>
      <c r="C29" s="90"/>
      <c r="D29" s="90"/>
      <c r="E29" s="90"/>
      <c r="F29" s="92"/>
      <c r="G29" s="38">
        <f t="shared" si="1"/>
        <v>0</v>
      </c>
      <c r="H29" s="50">
        <f t="shared" si="2"/>
        <v>0</v>
      </c>
      <c r="I29" s="51">
        <f t="shared" si="0"/>
        <v>0</v>
      </c>
      <c r="J29" s="51">
        <f t="shared" si="3"/>
        <v>0</v>
      </c>
      <c r="K29" s="51">
        <f t="shared" si="4"/>
        <v>0</v>
      </c>
    </row>
    <row r="30" spans="1:12">
      <c r="A30" s="26">
        <v>11</v>
      </c>
      <c r="B30" s="2"/>
      <c r="C30" s="90"/>
      <c r="D30" s="90"/>
      <c r="E30" s="90"/>
      <c r="F30" s="92"/>
      <c r="G30" s="38">
        <f t="shared" si="1"/>
        <v>0</v>
      </c>
      <c r="H30" s="50">
        <f t="shared" si="2"/>
        <v>0</v>
      </c>
      <c r="I30" s="51">
        <f t="shared" si="0"/>
        <v>0</v>
      </c>
      <c r="J30" s="51">
        <f t="shared" si="3"/>
        <v>0</v>
      </c>
      <c r="K30" s="51">
        <f t="shared" si="4"/>
        <v>0</v>
      </c>
    </row>
    <row r="31" spans="1:12">
      <c r="A31" s="26">
        <v>12</v>
      </c>
      <c r="B31" s="2"/>
      <c r="C31" s="90"/>
      <c r="D31" s="90"/>
      <c r="E31" s="90"/>
      <c r="F31" s="92"/>
      <c r="G31" s="38">
        <f t="shared" si="1"/>
        <v>0</v>
      </c>
      <c r="H31" s="50">
        <f t="shared" si="2"/>
        <v>0</v>
      </c>
      <c r="I31" s="51">
        <f t="shared" si="0"/>
        <v>0</v>
      </c>
      <c r="J31" s="51">
        <f t="shared" si="3"/>
        <v>0</v>
      </c>
      <c r="K31" s="51">
        <f t="shared" si="4"/>
        <v>0</v>
      </c>
    </row>
    <row r="32" spans="1:12">
      <c r="A32" s="26">
        <v>13</v>
      </c>
      <c r="B32" s="2"/>
      <c r="C32" s="90"/>
      <c r="D32" s="90"/>
      <c r="E32" s="90"/>
      <c r="F32" s="92"/>
      <c r="G32" s="38">
        <f t="shared" si="1"/>
        <v>0</v>
      </c>
      <c r="H32" s="50">
        <f t="shared" si="2"/>
        <v>0</v>
      </c>
      <c r="I32" s="51">
        <f t="shared" si="0"/>
        <v>0</v>
      </c>
      <c r="J32" s="51">
        <f t="shared" si="3"/>
        <v>0</v>
      </c>
      <c r="K32" s="51">
        <f t="shared" si="4"/>
        <v>0</v>
      </c>
    </row>
    <row r="33" spans="1:11">
      <c r="A33" s="26">
        <v>14</v>
      </c>
      <c r="B33" s="2"/>
      <c r="C33" s="90"/>
      <c r="D33" s="90"/>
      <c r="E33" s="90"/>
      <c r="F33" s="92"/>
      <c r="G33" s="38">
        <f t="shared" si="1"/>
        <v>0</v>
      </c>
      <c r="H33" s="50">
        <f t="shared" si="2"/>
        <v>0</v>
      </c>
      <c r="I33" s="51">
        <f t="shared" si="0"/>
        <v>0</v>
      </c>
      <c r="J33" s="51">
        <f t="shared" si="3"/>
        <v>0</v>
      </c>
      <c r="K33" s="51">
        <f t="shared" si="4"/>
        <v>0</v>
      </c>
    </row>
    <row r="34" spans="1:11">
      <c r="A34" s="26">
        <v>15</v>
      </c>
      <c r="B34" s="2"/>
      <c r="C34" s="90"/>
      <c r="D34" s="90"/>
      <c r="E34" s="90"/>
      <c r="F34" s="92"/>
      <c r="G34" s="38">
        <f t="shared" si="1"/>
        <v>0</v>
      </c>
      <c r="H34" s="50">
        <f t="shared" si="2"/>
        <v>0</v>
      </c>
      <c r="I34" s="51">
        <f t="shared" si="0"/>
        <v>0</v>
      </c>
      <c r="J34" s="51">
        <f t="shared" si="3"/>
        <v>0</v>
      </c>
      <c r="K34" s="51">
        <f t="shared" si="4"/>
        <v>0</v>
      </c>
    </row>
    <row r="35" spans="1:11">
      <c r="A35" s="26">
        <v>16</v>
      </c>
      <c r="B35" s="2"/>
      <c r="C35" s="90"/>
      <c r="D35" s="90"/>
      <c r="E35" s="90"/>
      <c r="F35" s="92"/>
      <c r="G35" s="38">
        <f t="shared" si="1"/>
        <v>0</v>
      </c>
      <c r="H35" s="50">
        <f t="shared" si="2"/>
        <v>0</v>
      </c>
      <c r="I35" s="51">
        <f t="shared" si="0"/>
        <v>0</v>
      </c>
      <c r="J35" s="51">
        <f t="shared" si="3"/>
        <v>0</v>
      </c>
      <c r="K35" s="51">
        <f t="shared" si="4"/>
        <v>0</v>
      </c>
    </row>
    <row r="36" spans="1:11">
      <c r="A36" s="26">
        <v>17</v>
      </c>
      <c r="B36" s="2"/>
      <c r="C36" s="90"/>
      <c r="D36" s="90"/>
      <c r="E36" s="90"/>
      <c r="F36" s="92"/>
      <c r="G36" s="38">
        <f t="shared" si="1"/>
        <v>0</v>
      </c>
      <c r="H36" s="50">
        <f t="shared" si="2"/>
        <v>0</v>
      </c>
      <c r="I36" s="51">
        <f t="shared" si="0"/>
        <v>0</v>
      </c>
      <c r="J36" s="51">
        <f t="shared" si="3"/>
        <v>0</v>
      </c>
      <c r="K36" s="51">
        <f t="shared" si="4"/>
        <v>0</v>
      </c>
    </row>
    <row r="37" spans="1:11">
      <c r="A37" s="26">
        <v>18</v>
      </c>
      <c r="B37" s="2"/>
      <c r="C37" s="90"/>
      <c r="D37" s="90"/>
      <c r="E37" s="90"/>
      <c r="F37" s="92"/>
      <c r="G37" s="38">
        <f t="shared" si="1"/>
        <v>0</v>
      </c>
      <c r="H37" s="50">
        <f t="shared" si="2"/>
        <v>0</v>
      </c>
      <c r="I37" s="51">
        <f t="shared" si="0"/>
        <v>0</v>
      </c>
      <c r="J37" s="51">
        <f t="shared" si="3"/>
        <v>0</v>
      </c>
      <c r="K37" s="51">
        <f t="shared" si="4"/>
        <v>0</v>
      </c>
    </row>
    <row r="38" spans="1:11">
      <c r="A38" s="26">
        <v>19</v>
      </c>
      <c r="B38" s="2"/>
      <c r="C38" s="90"/>
      <c r="D38" s="90"/>
      <c r="E38" s="90"/>
      <c r="F38" s="92"/>
      <c r="G38" s="38">
        <f t="shared" si="1"/>
        <v>0</v>
      </c>
      <c r="H38" s="50">
        <f t="shared" si="2"/>
        <v>0</v>
      </c>
      <c r="I38" s="51">
        <f t="shared" si="0"/>
        <v>0</v>
      </c>
      <c r="J38" s="51">
        <f t="shared" si="3"/>
        <v>0</v>
      </c>
      <c r="K38" s="51">
        <f t="shared" si="4"/>
        <v>0</v>
      </c>
    </row>
    <row r="39" spans="1:11">
      <c r="A39" s="26">
        <v>20</v>
      </c>
      <c r="B39" s="2"/>
      <c r="C39" s="90"/>
      <c r="D39" s="90"/>
      <c r="E39" s="90"/>
      <c r="F39" s="92"/>
      <c r="G39" s="38">
        <f t="shared" si="1"/>
        <v>0</v>
      </c>
      <c r="H39" s="50">
        <f t="shared" si="2"/>
        <v>0</v>
      </c>
      <c r="I39" s="51">
        <f t="shared" si="0"/>
        <v>0</v>
      </c>
      <c r="J39" s="51">
        <f t="shared" si="3"/>
        <v>0</v>
      </c>
      <c r="K39" s="51">
        <f t="shared" si="4"/>
        <v>0</v>
      </c>
    </row>
    <row r="40" spans="1:11">
      <c r="A40" s="26">
        <v>21</v>
      </c>
      <c r="B40" s="2"/>
      <c r="C40" s="90"/>
      <c r="D40" s="90"/>
      <c r="E40" s="90"/>
      <c r="F40" s="92"/>
      <c r="G40" s="38">
        <f t="shared" si="1"/>
        <v>0</v>
      </c>
      <c r="H40" s="50">
        <f t="shared" si="2"/>
        <v>0</v>
      </c>
      <c r="I40" s="51">
        <f t="shared" si="0"/>
        <v>0</v>
      </c>
      <c r="J40" s="51">
        <f t="shared" si="3"/>
        <v>0</v>
      </c>
      <c r="K40" s="51">
        <f t="shared" si="4"/>
        <v>0</v>
      </c>
    </row>
    <row r="41" spans="1:11">
      <c r="A41" s="26">
        <v>22</v>
      </c>
      <c r="B41" s="2"/>
      <c r="C41" s="90"/>
      <c r="D41" s="90"/>
      <c r="E41" s="90"/>
      <c r="F41" s="92"/>
      <c r="G41" s="38">
        <f t="shared" si="1"/>
        <v>0</v>
      </c>
      <c r="H41" s="50">
        <f t="shared" si="2"/>
        <v>0</v>
      </c>
      <c r="I41" s="51">
        <f t="shared" si="0"/>
        <v>0</v>
      </c>
      <c r="J41" s="51">
        <f t="shared" si="3"/>
        <v>0</v>
      </c>
      <c r="K41" s="51">
        <f t="shared" si="4"/>
        <v>0</v>
      </c>
    </row>
    <row r="42" spans="1:11">
      <c r="A42" s="26">
        <v>23</v>
      </c>
      <c r="B42" s="2"/>
      <c r="C42" s="90"/>
      <c r="D42" s="90"/>
      <c r="E42" s="90"/>
      <c r="F42" s="92"/>
      <c r="G42" s="38">
        <f t="shared" si="1"/>
        <v>0</v>
      </c>
      <c r="H42" s="50">
        <f t="shared" si="2"/>
        <v>0</v>
      </c>
      <c r="I42" s="51">
        <f t="shared" si="0"/>
        <v>0</v>
      </c>
      <c r="J42" s="51">
        <f t="shared" si="3"/>
        <v>0</v>
      </c>
      <c r="K42" s="51">
        <f t="shared" si="4"/>
        <v>0</v>
      </c>
    </row>
    <row r="43" spans="1:11">
      <c r="A43" s="26">
        <v>24</v>
      </c>
      <c r="B43" s="2"/>
      <c r="C43" s="90"/>
      <c r="D43" s="90"/>
      <c r="E43" s="90"/>
      <c r="F43" s="92"/>
      <c r="G43" s="38">
        <f t="shared" si="1"/>
        <v>0</v>
      </c>
      <c r="H43" s="50">
        <f t="shared" si="2"/>
        <v>0</v>
      </c>
      <c r="I43" s="51">
        <f t="shared" si="0"/>
        <v>0</v>
      </c>
      <c r="J43" s="51">
        <f t="shared" si="3"/>
        <v>0</v>
      </c>
      <c r="K43" s="51">
        <f t="shared" si="4"/>
        <v>0</v>
      </c>
    </row>
    <row r="44" spans="1:11">
      <c r="A44" s="26">
        <v>25</v>
      </c>
      <c r="B44" s="2"/>
      <c r="C44" s="90"/>
      <c r="D44" s="90"/>
      <c r="E44" s="90"/>
      <c r="F44" s="92"/>
      <c r="G44" s="38">
        <f t="shared" si="1"/>
        <v>0</v>
      </c>
      <c r="H44" s="50">
        <f t="shared" si="2"/>
        <v>0</v>
      </c>
      <c r="I44" s="51">
        <f t="shared" si="0"/>
        <v>0</v>
      </c>
      <c r="J44" s="51">
        <f t="shared" si="3"/>
        <v>0</v>
      </c>
      <c r="K44" s="51">
        <f t="shared" si="4"/>
        <v>0</v>
      </c>
    </row>
    <row r="45" spans="1:11">
      <c r="A45" s="252" t="s">
        <v>67</v>
      </c>
      <c r="B45" s="252"/>
      <c r="C45" s="252"/>
      <c r="D45" s="252"/>
      <c r="E45" s="252"/>
      <c r="F45" s="100">
        <f>SUM(F20:F44)</f>
        <v>0</v>
      </c>
      <c r="G45" s="100">
        <f t="shared" ref="G45:K45" si="5">SUM(G20:G44)</f>
        <v>0</v>
      </c>
      <c r="H45" s="100">
        <f t="shared" si="5"/>
        <v>0</v>
      </c>
      <c r="I45" s="99">
        <f t="shared" si="5"/>
        <v>0</v>
      </c>
      <c r="J45" s="99">
        <f t="shared" si="5"/>
        <v>0</v>
      </c>
      <c r="K45" s="99">
        <f t="shared" si="5"/>
        <v>0</v>
      </c>
    </row>
    <row r="46" spans="1:11">
      <c r="F46" s="20"/>
      <c r="G46" s="20"/>
    </row>
    <row r="47" spans="1:11">
      <c r="A47" s="199"/>
      <c r="B47" s="199"/>
      <c r="C47" s="199"/>
      <c r="D47" s="199"/>
      <c r="E47" s="199"/>
      <c r="F47" s="199"/>
      <c r="G47" s="199"/>
      <c r="H47" s="199"/>
      <c r="I47" s="199"/>
      <c r="J47" s="199"/>
    </row>
    <row r="48" spans="1:11" ht="15.75">
      <c r="A48" s="229" t="s">
        <v>43</v>
      </c>
      <c r="B48" s="229"/>
      <c r="C48" s="229"/>
      <c r="D48" s="229"/>
      <c r="E48" s="229"/>
      <c r="F48" s="229"/>
      <c r="G48" s="229"/>
      <c r="H48" s="229"/>
      <c r="I48" s="229"/>
      <c r="J48" s="229"/>
    </row>
    <row r="49" spans="1:13" ht="15.75">
      <c r="A49" s="229" t="s">
        <v>7</v>
      </c>
      <c r="B49" s="229"/>
      <c r="C49" s="229"/>
      <c r="D49" s="229"/>
      <c r="E49" s="229"/>
      <c r="F49" s="229"/>
      <c r="G49" s="229"/>
      <c r="H49" s="229"/>
      <c r="I49" s="229"/>
      <c r="J49" s="229"/>
    </row>
    <row r="50" spans="1:13" ht="15.75">
      <c r="A50" s="253"/>
      <c r="B50" s="253"/>
      <c r="C50" s="254"/>
      <c r="D50" s="254"/>
      <c r="E50" s="254"/>
      <c r="F50" s="188"/>
      <c r="G50" s="188"/>
      <c r="H50" s="188"/>
      <c r="I50" s="188"/>
      <c r="J50" s="43"/>
      <c r="K50" s="31"/>
      <c r="L50" s="31"/>
      <c r="M50" s="31"/>
    </row>
    <row r="51" spans="1:13" ht="15.75">
      <c r="A51" s="253"/>
      <c r="B51" s="253"/>
      <c r="C51" s="196" t="s">
        <v>32</v>
      </c>
      <c r="D51" s="196"/>
      <c r="E51" s="196"/>
      <c r="F51" s="196" t="s">
        <v>8</v>
      </c>
      <c r="G51" s="196"/>
      <c r="H51" s="196"/>
      <c r="I51" s="196"/>
      <c r="J51" s="42" t="s">
        <v>33</v>
      </c>
    </row>
    <row r="52" spans="1:13" ht="15.75">
      <c r="A52" s="229" t="s">
        <v>44</v>
      </c>
      <c r="B52" s="229"/>
      <c r="C52" s="229"/>
      <c r="D52" s="229"/>
      <c r="E52" s="229"/>
      <c r="F52" s="229"/>
      <c r="G52" s="229"/>
      <c r="H52" s="229"/>
      <c r="I52" s="229"/>
      <c r="J52" s="229"/>
    </row>
    <row r="53" spans="1:13" ht="15.75">
      <c r="A53" s="253"/>
      <c r="B53" s="253"/>
      <c r="C53" s="254"/>
      <c r="D53" s="254"/>
      <c r="E53" s="254"/>
      <c r="F53" s="188"/>
      <c r="G53" s="188"/>
      <c r="H53" s="188"/>
      <c r="I53" s="188"/>
      <c r="J53" s="43"/>
    </row>
    <row r="54" spans="1:13" ht="15.75">
      <c r="A54" s="253"/>
      <c r="B54" s="253"/>
      <c r="C54" s="196" t="s">
        <v>32</v>
      </c>
      <c r="D54" s="196"/>
      <c r="E54" s="196"/>
      <c r="F54" s="196" t="s">
        <v>8</v>
      </c>
      <c r="G54" s="196"/>
      <c r="H54" s="196"/>
      <c r="I54" s="196"/>
      <c r="J54" s="42" t="s">
        <v>33</v>
      </c>
    </row>
    <row r="55" spans="1:13" ht="15.75">
      <c r="A55" s="253"/>
      <c r="B55" s="253"/>
      <c r="C55" s="254"/>
      <c r="D55" s="254"/>
      <c r="E55" s="254"/>
      <c r="F55" s="188"/>
      <c r="G55" s="188"/>
      <c r="H55" s="188"/>
      <c r="I55" s="188"/>
      <c r="J55" s="43"/>
    </row>
    <row r="56" spans="1:13" ht="15.75">
      <c r="A56" s="253"/>
      <c r="B56" s="253"/>
      <c r="C56" s="196" t="s">
        <v>32</v>
      </c>
      <c r="D56" s="196"/>
      <c r="E56" s="196"/>
      <c r="F56" s="196" t="s">
        <v>8</v>
      </c>
      <c r="G56" s="196"/>
      <c r="H56" s="196"/>
      <c r="I56" s="196"/>
      <c r="J56" s="42" t="s">
        <v>33</v>
      </c>
    </row>
    <row r="57" spans="1:13" ht="15.75">
      <c r="A57" s="253"/>
      <c r="B57" s="253"/>
      <c r="C57" s="254"/>
      <c r="D57" s="254"/>
      <c r="E57" s="254"/>
      <c r="F57" s="188"/>
      <c r="G57" s="188"/>
      <c r="H57" s="188"/>
      <c r="I57" s="188"/>
      <c r="J57" s="43"/>
    </row>
    <row r="58" spans="1:13" ht="15.75">
      <c r="A58" s="253"/>
      <c r="B58" s="253"/>
      <c r="C58" s="196" t="s">
        <v>32</v>
      </c>
      <c r="D58" s="196"/>
      <c r="E58" s="196"/>
      <c r="F58" s="196" t="s">
        <v>8</v>
      </c>
      <c r="G58" s="196"/>
      <c r="H58" s="196"/>
      <c r="I58" s="196"/>
      <c r="J58" s="42" t="s">
        <v>33</v>
      </c>
    </row>
    <row r="59" spans="1:13">
      <c r="F59" s="20"/>
      <c r="G59" s="20"/>
    </row>
    <row r="60" spans="1:13">
      <c r="F60" s="20"/>
      <c r="G60" s="20"/>
    </row>
    <row r="61" spans="1:13">
      <c r="F61" s="20"/>
      <c r="G61" s="20"/>
    </row>
    <row r="62" spans="1:13">
      <c r="F62" s="20"/>
      <c r="G62" s="20"/>
    </row>
    <row r="63" spans="1:13">
      <c r="F63" s="20"/>
      <c r="G63" s="20"/>
    </row>
    <row r="64" spans="1:13">
      <c r="F64" s="20"/>
      <c r="G64" s="20"/>
    </row>
    <row r="65" spans="6:7">
      <c r="F65" s="20"/>
      <c r="G65" s="20"/>
    </row>
    <row r="66" spans="6:7">
      <c r="F66" s="20"/>
      <c r="G66" s="20"/>
    </row>
    <row r="67" spans="6:7">
      <c r="F67" s="20"/>
      <c r="G67" s="20"/>
    </row>
    <row r="68" spans="6:7">
      <c r="F68" s="20"/>
      <c r="G68" s="20"/>
    </row>
    <row r="69" spans="6:7">
      <c r="F69" s="20"/>
      <c r="G69" s="20"/>
    </row>
    <row r="70" spans="6:7">
      <c r="F70" s="20"/>
      <c r="G70" s="20"/>
    </row>
    <row r="71" spans="6:7">
      <c r="F71" s="20"/>
      <c r="G71" s="20"/>
    </row>
    <row r="72" spans="6:7">
      <c r="F72" s="20"/>
      <c r="G72" s="20"/>
    </row>
    <row r="73" spans="6:7">
      <c r="F73" s="20"/>
      <c r="G73" s="20"/>
    </row>
    <row r="74" spans="6:7">
      <c r="F74" s="20"/>
      <c r="G74" s="20"/>
    </row>
    <row r="75" spans="6:7">
      <c r="F75" s="20"/>
      <c r="G75" s="20"/>
    </row>
    <row r="76" spans="6:7">
      <c r="F76" s="20"/>
      <c r="G76" s="20"/>
    </row>
    <row r="77" spans="6:7">
      <c r="F77" s="20"/>
      <c r="G77" s="20"/>
    </row>
    <row r="78" spans="6:7">
      <c r="F78" s="20"/>
      <c r="G78" s="20"/>
    </row>
    <row r="79" spans="6:7">
      <c r="F79" s="20"/>
      <c r="G79" s="20"/>
    </row>
    <row r="80" spans="6:7">
      <c r="F80" s="20"/>
      <c r="G80" s="20"/>
    </row>
    <row r="81" spans="6:7">
      <c r="F81" s="20"/>
      <c r="G81" s="20"/>
    </row>
    <row r="82" spans="6:7">
      <c r="F82" s="20"/>
      <c r="G82" s="20"/>
    </row>
    <row r="83" spans="6:7">
      <c r="F83" s="20"/>
      <c r="G83" s="20"/>
    </row>
    <row r="84" spans="6:7">
      <c r="F84" s="20"/>
      <c r="G84" s="20"/>
    </row>
    <row r="85" spans="6:7">
      <c r="F85" s="20"/>
      <c r="G85" s="20"/>
    </row>
    <row r="86" spans="6:7">
      <c r="F86" s="20"/>
      <c r="G86" s="20"/>
    </row>
    <row r="87" spans="6:7">
      <c r="F87" s="20"/>
      <c r="G87" s="20"/>
    </row>
    <row r="88" spans="6:7">
      <c r="F88" s="20"/>
      <c r="G88" s="20"/>
    </row>
    <row r="89" spans="6:7">
      <c r="F89" s="20"/>
      <c r="G89" s="20"/>
    </row>
    <row r="90" spans="6:7">
      <c r="F90" s="20"/>
      <c r="G90" s="20"/>
    </row>
    <row r="91" spans="6:7">
      <c r="F91" s="20"/>
      <c r="G91" s="20"/>
    </row>
    <row r="92" spans="6:7">
      <c r="F92" s="20"/>
      <c r="G92" s="20"/>
    </row>
    <row r="93" spans="6:7">
      <c r="F93" s="20"/>
      <c r="G93" s="20"/>
    </row>
    <row r="94" spans="6:7">
      <c r="F94" s="20"/>
      <c r="G94" s="20"/>
    </row>
    <row r="95" spans="6:7">
      <c r="F95" s="20"/>
      <c r="G95" s="20"/>
    </row>
    <row r="96" spans="6:7">
      <c r="F96" s="20"/>
      <c r="G96" s="20"/>
    </row>
    <row r="97" spans="6:7">
      <c r="F97" s="20"/>
      <c r="G97" s="20"/>
    </row>
    <row r="98" spans="6:7">
      <c r="F98" s="20"/>
      <c r="G98" s="20"/>
    </row>
    <row r="99" spans="6:7">
      <c r="F99" s="20"/>
      <c r="G99" s="20"/>
    </row>
    <row r="100" spans="6:7">
      <c r="F100" s="20"/>
      <c r="G100" s="20"/>
    </row>
    <row r="101" spans="6:7">
      <c r="F101" s="20"/>
      <c r="G101" s="20"/>
    </row>
    <row r="102" spans="6:7">
      <c r="F102" s="20"/>
      <c r="G102" s="20"/>
    </row>
    <row r="103" spans="6:7">
      <c r="F103" s="20"/>
      <c r="G103" s="20"/>
    </row>
    <row r="104" spans="6:7">
      <c r="F104" s="20"/>
      <c r="G104" s="20"/>
    </row>
    <row r="105" spans="6:7">
      <c r="F105" s="20"/>
      <c r="G105" s="20"/>
    </row>
    <row r="106" spans="6:7">
      <c r="F106" s="20"/>
      <c r="G106" s="20"/>
    </row>
    <row r="107" spans="6:7">
      <c r="F107" s="20"/>
      <c r="G107" s="20"/>
    </row>
    <row r="108" spans="6:7">
      <c r="F108" s="20"/>
      <c r="G108" s="20"/>
    </row>
    <row r="109" spans="6:7">
      <c r="F109" s="20"/>
      <c r="G109" s="20"/>
    </row>
    <row r="110" spans="6:7">
      <c r="F110" s="20"/>
      <c r="G110" s="20"/>
    </row>
    <row r="111" spans="6:7">
      <c r="F111" s="20"/>
      <c r="G111" s="20"/>
    </row>
    <row r="112" spans="6:7">
      <c r="F112" s="20"/>
      <c r="G112" s="20"/>
    </row>
    <row r="113" spans="6:7">
      <c r="F113" s="20"/>
      <c r="G113" s="20"/>
    </row>
    <row r="114" spans="6:7">
      <c r="F114" s="20"/>
      <c r="G114" s="20"/>
    </row>
    <row r="115" spans="6:7">
      <c r="F115" s="20"/>
      <c r="G115" s="20"/>
    </row>
    <row r="116" spans="6:7">
      <c r="F116" s="20"/>
      <c r="G116" s="20"/>
    </row>
    <row r="117" spans="6:7">
      <c r="F117" s="20"/>
      <c r="G117" s="20"/>
    </row>
    <row r="118" spans="6:7">
      <c r="F118" s="20"/>
      <c r="G118" s="20"/>
    </row>
    <row r="119" spans="6:7">
      <c r="F119" s="20"/>
      <c r="G119" s="20"/>
    </row>
    <row r="120" spans="6:7">
      <c r="F120" s="20"/>
      <c r="G120" s="20"/>
    </row>
    <row r="121" spans="6:7">
      <c r="F121" s="20"/>
      <c r="G121" s="20"/>
    </row>
    <row r="122" spans="6:7">
      <c r="F122" s="20"/>
      <c r="G122" s="20"/>
    </row>
    <row r="123" spans="6:7">
      <c r="F123" s="20"/>
      <c r="G123" s="20"/>
    </row>
    <row r="124" spans="6:7">
      <c r="F124" s="20"/>
      <c r="G124" s="20"/>
    </row>
    <row r="125" spans="6:7">
      <c r="F125" s="20"/>
      <c r="G125" s="20"/>
    </row>
    <row r="126" spans="6:7">
      <c r="F126" s="20"/>
      <c r="G126" s="20"/>
    </row>
    <row r="127" spans="6:7">
      <c r="F127" s="20"/>
      <c r="G127" s="20"/>
    </row>
    <row r="128" spans="6:7">
      <c r="F128" s="20"/>
      <c r="G128" s="20"/>
    </row>
    <row r="129" spans="6:7">
      <c r="F129" s="20"/>
      <c r="G129" s="20"/>
    </row>
    <row r="130" spans="6:7">
      <c r="F130" s="20"/>
      <c r="G130" s="20"/>
    </row>
    <row r="131" spans="6:7">
      <c r="F131" s="20"/>
      <c r="G131" s="20"/>
    </row>
    <row r="132" spans="6:7">
      <c r="F132" s="20"/>
      <c r="G132" s="20"/>
    </row>
    <row r="133" spans="6:7">
      <c r="F133" s="20"/>
      <c r="G133" s="20"/>
    </row>
    <row r="134" spans="6:7">
      <c r="F134" s="20"/>
      <c r="G134" s="20"/>
    </row>
    <row r="135" spans="6:7">
      <c r="F135" s="20"/>
      <c r="G135" s="20"/>
    </row>
    <row r="136" spans="6:7">
      <c r="F136" s="20"/>
      <c r="G136" s="20"/>
    </row>
    <row r="137" spans="6:7">
      <c r="F137" s="20"/>
      <c r="G137" s="20"/>
    </row>
    <row r="138" spans="6:7">
      <c r="F138" s="20"/>
      <c r="G138" s="20"/>
    </row>
    <row r="139" spans="6:7">
      <c r="F139" s="20"/>
      <c r="G139" s="20"/>
    </row>
    <row r="140" spans="6:7">
      <c r="F140" s="20"/>
      <c r="G140" s="20"/>
    </row>
    <row r="141" spans="6:7">
      <c r="F141" s="20"/>
      <c r="G141" s="20"/>
    </row>
    <row r="142" spans="6:7">
      <c r="F142" s="20"/>
      <c r="G142" s="20"/>
    </row>
    <row r="143" spans="6:7">
      <c r="F143" s="20"/>
      <c r="G143" s="20"/>
    </row>
    <row r="144" spans="6:7">
      <c r="F144" s="20"/>
      <c r="G144" s="20"/>
    </row>
    <row r="145" spans="6:7">
      <c r="F145" s="20"/>
      <c r="G145" s="20"/>
    </row>
    <row r="146" spans="6:7">
      <c r="F146" s="20"/>
      <c r="G146" s="20"/>
    </row>
    <row r="147" spans="6:7">
      <c r="F147" s="20"/>
      <c r="G147" s="20"/>
    </row>
    <row r="148" spans="6:7">
      <c r="F148" s="20"/>
      <c r="G148" s="20"/>
    </row>
    <row r="149" spans="6:7">
      <c r="F149" s="20"/>
      <c r="G149" s="20"/>
    </row>
    <row r="150" spans="6:7">
      <c r="F150" s="20"/>
      <c r="G150" s="20"/>
    </row>
    <row r="151" spans="6:7">
      <c r="F151" s="20"/>
      <c r="G151" s="20"/>
    </row>
    <row r="152" spans="6:7">
      <c r="F152" s="20"/>
      <c r="G152" s="20"/>
    </row>
    <row r="153" spans="6:7">
      <c r="F153" s="20"/>
      <c r="G153" s="20"/>
    </row>
    <row r="154" spans="6:7">
      <c r="F154" s="20"/>
      <c r="G154" s="20"/>
    </row>
    <row r="155" spans="6:7">
      <c r="F155" s="20"/>
      <c r="G155" s="20"/>
    </row>
    <row r="156" spans="6:7">
      <c r="F156" s="20"/>
      <c r="G156" s="20"/>
    </row>
    <row r="157" spans="6:7">
      <c r="F157" s="20"/>
      <c r="G157" s="20"/>
    </row>
    <row r="158" spans="6:7">
      <c r="F158" s="20"/>
      <c r="G158" s="20"/>
    </row>
    <row r="159" spans="6:7">
      <c r="F159" s="20"/>
      <c r="G159" s="20"/>
    </row>
    <row r="160" spans="6:7">
      <c r="F160" s="20"/>
      <c r="G160" s="20"/>
    </row>
    <row r="161" spans="6:7">
      <c r="F161" s="20"/>
      <c r="G161" s="20"/>
    </row>
    <row r="162" spans="6:7">
      <c r="F162" s="20"/>
      <c r="G162" s="20"/>
    </row>
    <row r="163" spans="6:7">
      <c r="F163" s="20"/>
      <c r="G163" s="20"/>
    </row>
    <row r="164" spans="6:7">
      <c r="F164" s="20"/>
      <c r="G164" s="20"/>
    </row>
    <row r="165" spans="6:7">
      <c r="F165" s="20"/>
      <c r="G165" s="20"/>
    </row>
    <row r="166" spans="6:7">
      <c r="F166" s="20"/>
      <c r="G166" s="20"/>
    </row>
    <row r="167" spans="6:7">
      <c r="F167" s="20"/>
      <c r="G167" s="20"/>
    </row>
    <row r="168" spans="6:7">
      <c r="F168" s="20"/>
      <c r="G168" s="20"/>
    </row>
    <row r="169" spans="6:7">
      <c r="F169" s="20"/>
      <c r="G169" s="20"/>
    </row>
    <row r="170" spans="6:7">
      <c r="F170" s="20"/>
      <c r="G170" s="20"/>
    </row>
    <row r="171" spans="6:7">
      <c r="F171" s="20"/>
      <c r="G171" s="20"/>
    </row>
    <row r="172" spans="6:7">
      <c r="F172" s="20"/>
      <c r="G172" s="20"/>
    </row>
    <row r="173" spans="6:7">
      <c r="F173" s="20"/>
      <c r="G173" s="20"/>
    </row>
    <row r="174" spans="6:7">
      <c r="F174" s="20"/>
      <c r="G174" s="20"/>
    </row>
    <row r="175" spans="6:7">
      <c r="F175" s="20"/>
      <c r="G175" s="20"/>
    </row>
    <row r="176" spans="6:7">
      <c r="F176" s="20"/>
      <c r="G176" s="20"/>
    </row>
    <row r="177" spans="6:7">
      <c r="F177" s="20"/>
      <c r="G177" s="20"/>
    </row>
    <row r="178" spans="6:7">
      <c r="F178" s="20"/>
      <c r="G178" s="20"/>
    </row>
    <row r="179" spans="6:7">
      <c r="F179" s="20"/>
      <c r="G179" s="20"/>
    </row>
    <row r="180" spans="6:7">
      <c r="F180" s="20"/>
      <c r="G180" s="20"/>
    </row>
    <row r="181" spans="6:7">
      <c r="F181" s="20"/>
      <c r="G181" s="20"/>
    </row>
    <row r="182" spans="6:7">
      <c r="F182" s="20"/>
      <c r="G182" s="20"/>
    </row>
    <row r="183" spans="6:7">
      <c r="F183" s="20"/>
      <c r="G183" s="20"/>
    </row>
    <row r="184" spans="6:7">
      <c r="F184" s="20"/>
      <c r="G184" s="20"/>
    </row>
    <row r="185" spans="6:7">
      <c r="F185" s="20"/>
      <c r="G185" s="20"/>
    </row>
    <row r="186" spans="6:7">
      <c r="F186" s="20"/>
      <c r="G186" s="20"/>
    </row>
    <row r="187" spans="6:7">
      <c r="F187" s="20"/>
      <c r="G187" s="20"/>
    </row>
    <row r="188" spans="6:7">
      <c r="F188" s="20"/>
      <c r="G188" s="20"/>
    </row>
    <row r="189" spans="6:7">
      <c r="F189" s="20"/>
      <c r="G189" s="20"/>
    </row>
    <row r="190" spans="6:7">
      <c r="F190" s="20"/>
      <c r="G190" s="20"/>
    </row>
    <row r="191" spans="6:7">
      <c r="F191" s="20"/>
      <c r="G191" s="20"/>
    </row>
    <row r="192" spans="6:7">
      <c r="F192" s="20"/>
      <c r="G192" s="20"/>
    </row>
    <row r="193" spans="6:7">
      <c r="F193" s="20"/>
      <c r="G193" s="20"/>
    </row>
    <row r="194" spans="6:7">
      <c r="F194" s="20"/>
      <c r="G194" s="20"/>
    </row>
    <row r="195" spans="6:7">
      <c r="F195" s="20"/>
      <c r="G195" s="20"/>
    </row>
    <row r="196" spans="6:7">
      <c r="F196" s="20"/>
      <c r="G196" s="20"/>
    </row>
    <row r="197" spans="6:7">
      <c r="F197" s="20"/>
      <c r="G197" s="20"/>
    </row>
    <row r="198" spans="6:7">
      <c r="F198" s="20"/>
      <c r="G198" s="20"/>
    </row>
    <row r="199" spans="6:7">
      <c r="F199" s="20"/>
      <c r="G199" s="20"/>
    </row>
    <row r="200" spans="6:7">
      <c r="F200" s="20"/>
      <c r="G200" s="20"/>
    </row>
    <row r="201" spans="6:7">
      <c r="F201" s="20"/>
      <c r="G201" s="20"/>
    </row>
    <row r="202" spans="6:7">
      <c r="F202" s="20"/>
      <c r="G202" s="20"/>
    </row>
    <row r="203" spans="6:7">
      <c r="F203" s="20"/>
      <c r="G203" s="20"/>
    </row>
    <row r="204" spans="6:7">
      <c r="F204" s="20"/>
      <c r="G204" s="20"/>
    </row>
    <row r="205" spans="6:7">
      <c r="F205" s="20"/>
      <c r="G205" s="20"/>
    </row>
    <row r="206" spans="6:7">
      <c r="F206" s="20"/>
      <c r="G206" s="20"/>
    </row>
    <row r="207" spans="6:7">
      <c r="F207" s="20"/>
      <c r="G207" s="20"/>
    </row>
    <row r="208" spans="6:7">
      <c r="F208" s="20"/>
      <c r="G208" s="20"/>
    </row>
    <row r="209" spans="6:7">
      <c r="F209" s="20"/>
      <c r="G209" s="20"/>
    </row>
    <row r="210" spans="6:7">
      <c r="F210" s="20"/>
      <c r="G210" s="20"/>
    </row>
    <row r="211" spans="6:7">
      <c r="F211" s="20"/>
      <c r="G211" s="20"/>
    </row>
    <row r="212" spans="6:7">
      <c r="F212" s="20"/>
      <c r="G212" s="20"/>
    </row>
    <row r="213" spans="6:7">
      <c r="F213" s="20"/>
      <c r="G213" s="20"/>
    </row>
    <row r="214" spans="6:7">
      <c r="F214" s="20"/>
      <c r="G214" s="20"/>
    </row>
    <row r="215" spans="6:7">
      <c r="F215" s="20"/>
      <c r="G215" s="20"/>
    </row>
    <row r="216" spans="6:7">
      <c r="F216" s="20"/>
      <c r="G216" s="20"/>
    </row>
    <row r="217" spans="6:7">
      <c r="F217" s="20"/>
      <c r="G217" s="20"/>
    </row>
    <row r="218" spans="6:7">
      <c r="F218" s="20"/>
      <c r="G218" s="20"/>
    </row>
    <row r="219" spans="6:7">
      <c r="F219" s="20"/>
      <c r="G219" s="20"/>
    </row>
    <row r="220" spans="6:7">
      <c r="F220" s="20"/>
      <c r="G220" s="20"/>
    </row>
    <row r="221" spans="6:7">
      <c r="F221" s="20"/>
      <c r="G221" s="20"/>
    </row>
    <row r="222" spans="6:7">
      <c r="F222" s="20"/>
      <c r="G222" s="20"/>
    </row>
    <row r="223" spans="6:7">
      <c r="F223" s="20"/>
      <c r="G223" s="20"/>
    </row>
    <row r="224" spans="6:7">
      <c r="F224" s="20"/>
      <c r="G224" s="20"/>
    </row>
    <row r="225" spans="6:7">
      <c r="F225" s="20"/>
      <c r="G225" s="20"/>
    </row>
    <row r="226" spans="6:7">
      <c r="F226" s="20"/>
      <c r="G226" s="20"/>
    </row>
    <row r="227" spans="6:7">
      <c r="F227" s="20"/>
      <c r="G227" s="20"/>
    </row>
    <row r="228" spans="6:7">
      <c r="F228" s="20"/>
      <c r="G228" s="20"/>
    </row>
    <row r="229" spans="6:7">
      <c r="F229" s="20"/>
      <c r="G229" s="20"/>
    </row>
    <row r="230" spans="6:7">
      <c r="F230" s="20"/>
      <c r="G230" s="20"/>
    </row>
    <row r="231" spans="6:7">
      <c r="F231" s="20"/>
      <c r="G231" s="20"/>
    </row>
    <row r="232" spans="6:7">
      <c r="F232" s="20"/>
      <c r="G232" s="20"/>
    </row>
    <row r="233" spans="6:7">
      <c r="F233" s="20"/>
      <c r="G233" s="20"/>
    </row>
    <row r="234" spans="6:7">
      <c r="F234" s="20"/>
      <c r="G234" s="20"/>
    </row>
    <row r="235" spans="6:7">
      <c r="F235" s="20"/>
      <c r="G235" s="20"/>
    </row>
    <row r="236" spans="6:7">
      <c r="F236" s="20"/>
      <c r="G236" s="20"/>
    </row>
    <row r="237" spans="6:7">
      <c r="F237" s="20"/>
      <c r="G237" s="20"/>
    </row>
    <row r="238" spans="6:7">
      <c r="F238" s="20"/>
      <c r="G238" s="20"/>
    </row>
    <row r="239" spans="6:7">
      <c r="F239" s="20"/>
      <c r="G239" s="20"/>
    </row>
    <row r="240" spans="6:7">
      <c r="F240" s="20"/>
      <c r="G240" s="20"/>
    </row>
    <row r="241" spans="6:7">
      <c r="F241" s="20"/>
      <c r="G241" s="20"/>
    </row>
    <row r="242" spans="6:7">
      <c r="F242" s="20"/>
      <c r="G242" s="20"/>
    </row>
    <row r="243" spans="6:7">
      <c r="F243" s="20"/>
      <c r="G243" s="20"/>
    </row>
    <row r="244" spans="6:7">
      <c r="F244" s="20"/>
      <c r="G244" s="20"/>
    </row>
    <row r="245" spans="6:7">
      <c r="F245" s="20"/>
      <c r="G245" s="20"/>
    </row>
    <row r="246" spans="6:7">
      <c r="F246" s="20"/>
      <c r="G246" s="20"/>
    </row>
    <row r="247" spans="6:7">
      <c r="F247" s="20"/>
      <c r="G247" s="20"/>
    </row>
    <row r="248" spans="6:7">
      <c r="F248" s="20"/>
      <c r="G248" s="20"/>
    </row>
    <row r="249" spans="6:7">
      <c r="F249" s="20"/>
      <c r="G249" s="20"/>
    </row>
    <row r="250" spans="6:7">
      <c r="F250" s="20"/>
      <c r="G250" s="20"/>
    </row>
    <row r="251" spans="6:7">
      <c r="F251" s="20"/>
      <c r="G251" s="20"/>
    </row>
    <row r="252" spans="6:7">
      <c r="F252" s="20"/>
      <c r="G252" s="20"/>
    </row>
    <row r="253" spans="6:7">
      <c r="F253" s="20"/>
      <c r="G253" s="20"/>
    </row>
    <row r="254" spans="6:7">
      <c r="F254" s="20"/>
      <c r="G254" s="20"/>
    </row>
    <row r="255" spans="6:7">
      <c r="F255" s="20"/>
      <c r="G255" s="20"/>
    </row>
    <row r="256" spans="6:7">
      <c r="F256" s="20"/>
      <c r="G256" s="20"/>
    </row>
    <row r="257" spans="6:7">
      <c r="F257" s="20"/>
      <c r="G257" s="20"/>
    </row>
    <row r="258" spans="6:7">
      <c r="F258" s="20"/>
      <c r="G258" s="20"/>
    </row>
    <row r="259" spans="6:7">
      <c r="F259" s="20"/>
      <c r="G259" s="20"/>
    </row>
    <row r="260" spans="6:7">
      <c r="F260" s="20"/>
      <c r="G260" s="20"/>
    </row>
    <row r="261" spans="6:7">
      <c r="F261" s="20"/>
      <c r="G261" s="20"/>
    </row>
    <row r="262" spans="6:7">
      <c r="F262" s="20"/>
      <c r="G262" s="20"/>
    </row>
    <row r="263" spans="6:7">
      <c r="F263" s="20"/>
      <c r="G263" s="20"/>
    </row>
    <row r="264" spans="6:7">
      <c r="F264" s="20"/>
      <c r="G264" s="20"/>
    </row>
    <row r="265" spans="6:7">
      <c r="F265" s="20"/>
      <c r="G265" s="20"/>
    </row>
    <row r="266" spans="6:7">
      <c r="F266" s="20"/>
      <c r="G266" s="20"/>
    </row>
    <row r="267" spans="6:7">
      <c r="F267" s="20"/>
      <c r="G267" s="20"/>
    </row>
    <row r="268" spans="6:7">
      <c r="F268" s="20"/>
      <c r="G268" s="20"/>
    </row>
    <row r="269" spans="6:7">
      <c r="F269" s="20"/>
      <c r="G269" s="20"/>
    </row>
    <row r="270" spans="6:7">
      <c r="F270" s="20"/>
      <c r="G270" s="20"/>
    </row>
    <row r="271" spans="6:7">
      <c r="F271" s="20"/>
      <c r="G271" s="20"/>
    </row>
    <row r="272" spans="6:7">
      <c r="F272" s="20"/>
      <c r="G272" s="20"/>
    </row>
    <row r="273" spans="6:7">
      <c r="F273" s="20"/>
      <c r="G273" s="20"/>
    </row>
    <row r="274" spans="6:7">
      <c r="F274" s="20"/>
      <c r="G274" s="20"/>
    </row>
    <row r="275" spans="6:7">
      <c r="F275" s="20"/>
      <c r="G275" s="20"/>
    </row>
    <row r="276" spans="6:7">
      <c r="F276" s="20"/>
      <c r="G276" s="20"/>
    </row>
    <row r="277" spans="6:7">
      <c r="F277" s="20"/>
      <c r="G277" s="20"/>
    </row>
    <row r="278" spans="6:7">
      <c r="F278" s="20"/>
      <c r="G278" s="20"/>
    </row>
    <row r="279" spans="6:7">
      <c r="F279" s="20"/>
      <c r="G279" s="20"/>
    </row>
    <row r="280" spans="6:7">
      <c r="F280" s="20"/>
      <c r="G280" s="20"/>
    </row>
    <row r="281" spans="6:7">
      <c r="F281" s="20"/>
      <c r="G281" s="20"/>
    </row>
    <row r="282" spans="6:7">
      <c r="F282" s="20"/>
      <c r="G282" s="20"/>
    </row>
    <row r="283" spans="6:7">
      <c r="F283" s="20"/>
      <c r="G283" s="20"/>
    </row>
    <row r="284" spans="6:7">
      <c r="F284" s="20"/>
      <c r="G284" s="20"/>
    </row>
    <row r="285" spans="6:7">
      <c r="F285" s="20"/>
      <c r="G285" s="20"/>
    </row>
    <row r="286" spans="6:7">
      <c r="F286" s="20"/>
      <c r="G286" s="20"/>
    </row>
    <row r="287" spans="6:7">
      <c r="F287" s="20"/>
      <c r="G287" s="20"/>
    </row>
    <row r="288" spans="6:7">
      <c r="F288" s="20"/>
      <c r="G288" s="20"/>
    </row>
    <row r="289" spans="6:7">
      <c r="F289" s="20"/>
      <c r="G289" s="20"/>
    </row>
    <row r="290" spans="6:7">
      <c r="F290" s="20"/>
      <c r="G290" s="20"/>
    </row>
    <row r="291" spans="6:7">
      <c r="F291" s="20"/>
      <c r="G291" s="20"/>
    </row>
    <row r="292" spans="6:7">
      <c r="F292" s="20"/>
      <c r="G292" s="20"/>
    </row>
    <row r="293" spans="6:7">
      <c r="F293" s="20"/>
      <c r="G293" s="20"/>
    </row>
    <row r="294" spans="6:7">
      <c r="F294" s="20"/>
      <c r="G294" s="20"/>
    </row>
    <row r="295" spans="6:7">
      <c r="F295" s="20"/>
      <c r="G295" s="20"/>
    </row>
    <row r="296" spans="6:7">
      <c r="F296" s="20"/>
      <c r="G296" s="20"/>
    </row>
    <row r="297" spans="6:7">
      <c r="F297" s="20"/>
      <c r="G297" s="20"/>
    </row>
    <row r="298" spans="6:7">
      <c r="F298" s="20"/>
      <c r="G298" s="20"/>
    </row>
    <row r="299" spans="6:7">
      <c r="F299" s="20"/>
      <c r="G299" s="20"/>
    </row>
    <row r="300" spans="6:7">
      <c r="F300" s="20"/>
      <c r="G300" s="20"/>
    </row>
    <row r="301" spans="6:7">
      <c r="F301" s="20"/>
      <c r="G301" s="20"/>
    </row>
    <row r="302" spans="6:7">
      <c r="F302" s="20"/>
      <c r="G302" s="20"/>
    </row>
    <row r="303" spans="6:7">
      <c r="F303" s="20"/>
      <c r="G303" s="20"/>
    </row>
    <row r="304" spans="6:7">
      <c r="F304" s="20"/>
      <c r="G304" s="20"/>
    </row>
    <row r="305" spans="6:7">
      <c r="F305" s="20"/>
      <c r="G305" s="20"/>
    </row>
    <row r="306" spans="6:7">
      <c r="F306" s="20"/>
      <c r="G306" s="20"/>
    </row>
    <row r="307" spans="6:7">
      <c r="F307" s="20"/>
      <c r="G307" s="20"/>
    </row>
    <row r="308" spans="6:7">
      <c r="F308" s="20"/>
      <c r="G308" s="20"/>
    </row>
    <row r="309" spans="6:7">
      <c r="F309" s="20"/>
      <c r="G309" s="20"/>
    </row>
    <row r="310" spans="6:7">
      <c r="F310" s="20"/>
      <c r="G310" s="20"/>
    </row>
    <row r="311" spans="6:7">
      <c r="F311" s="20"/>
      <c r="G311" s="20"/>
    </row>
    <row r="312" spans="6:7">
      <c r="F312" s="20"/>
      <c r="G312" s="20"/>
    </row>
    <row r="313" spans="6:7">
      <c r="F313" s="20"/>
      <c r="G313" s="20"/>
    </row>
    <row r="314" spans="6:7">
      <c r="F314" s="20"/>
      <c r="G314" s="20"/>
    </row>
    <row r="315" spans="6:7">
      <c r="F315" s="20"/>
      <c r="G315" s="20"/>
    </row>
    <row r="316" spans="6:7">
      <c r="F316" s="20"/>
      <c r="G316" s="20"/>
    </row>
    <row r="317" spans="6:7">
      <c r="F317" s="20"/>
      <c r="G317" s="20"/>
    </row>
    <row r="318" spans="6:7">
      <c r="F318" s="20"/>
      <c r="G318" s="20"/>
    </row>
    <row r="319" spans="6:7">
      <c r="F319" s="20"/>
      <c r="G319" s="20"/>
    </row>
    <row r="320" spans="6:7">
      <c r="F320" s="20"/>
      <c r="G320" s="20"/>
    </row>
    <row r="321" spans="6:7">
      <c r="F321" s="20"/>
      <c r="G321" s="20"/>
    </row>
    <row r="322" spans="6:7">
      <c r="F322" s="20"/>
      <c r="G322" s="20"/>
    </row>
    <row r="323" spans="6:7">
      <c r="F323" s="20"/>
      <c r="G323" s="20"/>
    </row>
    <row r="324" spans="6:7">
      <c r="F324" s="20"/>
      <c r="G324" s="20"/>
    </row>
    <row r="325" spans="6:7">
      <c r="F325" s="20"/>
      <c r="G325" s="20"/>
    </row>
    <row r="326" spans="6:7">
      <c r="F326" s="20"/>
      <c r="G326" s="20"/>
    </row>
    <row r="327" spans="6:7">
      <c r="F327" s="20"/>
      <c r="G327" s="20"/>
    </row>
    <row r="328" spans="6:7">
      <c r="F328" s="20"/>
      <c r="G328" s="20"/>
    </row>
    <row r="329" spans="6:7">
      <c r="F329" s="20"/>
      <c r="G329" s="20"/>
    </row>
    <row r="330" spans="6:7">
      <c r="F330" s="20"/>
      <c r="G330" s="20"/>
    </row>
    <row r="331" spans="6:7">
      <c r="F331" s="20"/>
      <c r="G331" s="20"/>
    </row>
    <row r="332" spans="6:7">
      <c r="F332" s="20"/>
      <c r="G332" s="20"/>
    </row>
    <row r="333" spans="6:7">
      <c r="F333" s="20"/>
      <c r="G333" s="20"/>
    </row>
    <row r="334" spans="6:7">
      <c r="F334" s="20"/>
      <c r="G334" s="20"/>
    </row>
    <row r="335" spans="6:7">
      <c r="F335" s="20"/>
      <c r="G335" s="20"/>
    </row>
    <row r="336" spans="6:7">
      <c r="F336" s="20"/>
      <c r="G336" s="20"/>
    </row>
    <row r="337" spans="6:7">
      <c r="F337" s="20"/>
      <c r="G337" s="20"/>
    </row>
    <row r="338" spans="6:7">
      <c r="F338" s="20"/>
      <c r="G338" s="20"/>
    </row>
    <row r="339" spans="6:7">
      <c r="F339" s="20"/>
      <c r="G339" s="20"/>
    </row>
    <row r="340" spans="6:7">
      <c r="F340" s="20"/>
      <c r="G340" s="20"/>
    </row>
    <row r="341" spans="6:7">
      <c r="F341" s="20"/>
      <c r="G341" s="20"/>
    </row>
    <row r="342" spans="6:7">
      <c r="F342" s="20"/>
      <c r="G342" s="20"/>
    </row>
    <row r="343" spans="6:7">
      <c r="F343" s="20"/>
      <c r="G343" s="20"/>
    </row>
    <row r="344" spans="6:7">
      <c r="F344" s="20"/>
      <c r="G344" s="20"/>
    </row>
    <row r="345" spans="6:7">
      <c r="F345" s="20"/>
      <c r="G345" s="20"/>
    </row>
    <row r="346" spans="6:7">
      <c r="F346" s="20"/>
      <c r="G346" s="20"/>
    </row>
    <row r="347" spans="6:7">
      <c r="F347" s="20"/>
      <c r="G347" s="20"/>
    </row>
    <row r="348" spans="6:7">
      <c r="F348" s="20"/>
      <c r="G348" s="20"/>
    </row>
    <row r="349" spans="6:7">
      <c r="F349" s="20"/>
      <c r="G349" s="20"/>
    </row>
    <row r="350" spans="6:7">
      <c r="F350" s="20"/>
      <c r="G350" s="20"/>
    </row>
    <row r="351" spans="6:7">
      <c r="F351" s="20"/>
      <c r="G351" s="20"/>
    </row>
    <row r="352" spans="6:7">
      <c r="F352" s="20"/>
      <c r="G352" s="20"/>
    </row>
    <row r="353" spans="6:7">
      <c r="F353" s="20"/>
      <c r="G353" s="20"/>
    </row>
    <row r="354" spans="6:7">
      <c r="F354" s="20"/>
      <c r="G354" s="20"/>
    </row>
    <row r="355" spans="6:7">
      <c r="F355" s="20"/>
      <c r="G355" s="20"/>
    </row>
    <row r="356" spans="6:7">
      <c r="F356" s="20"/>
      <c r="G356" s="20"/>
    </row>
    <row r="357" spans="6:7">
      <c r="F357" s="20"/>
      <c r="G357" s="20"/>
    </row>
    <row r="358" spans="6:7">
      <c r="F358" s="20"/>
      <c r="G358" s="20"/>
    </row>
    <row r="359" spans="6:7">
      <c r="F359" s="20"/>
      <c r="G359" s="20"/>
    </row>
    <row r="360" spans="6:7">
      <c r="F360" s="20"/>
      <c r="G360" s="20"/>
    </row>
    <row r="361" spans="6:7">
      <c r="F361" s="20"/>
      <c r="G361" s="20"/>
    </row>
    <row r="362" spans="6:7">
      <c r="F362" s="20"/>
      <c r="G362" s="20"/>
    </row>
    <row r="363" spans="6:7">
      <c r="F363" s="20"/>
      <c r="G363" s="20"/>
    </row>
    <row r="364" spans="6:7">
      <c r="F364" s="20"/>
      <c r="G364" s="20"/>
    </row>
    <row r="365" spans="6:7">
      <c r="F365" s="20"/>
      <c r="G365" s="20"/>
    </row>
    <row r="366" spans="6:7">
      <c r="F366" s="20"/>
      <c r="G366" s="20"/>
    </row>
    <row r="367" spans="6:7">
      <c r="F367" s="20"/>
      <c r="G367" s="20"/>
    </row>
    <row r="368" spans="6:7">
      <c r="F368" s="20"/>
      <c r="G368" s="20"/>
    </row>
    <row r="369" spans="6:7">
      <c r="F369" s="20"/>
      <c r="G369" s="20"/>
    </row>
    <row r="370" spans="6:7">
      <c r="F370" s="20"/>
      <c r="G370" s="20"/>
    </row>
    <row r="371" spans="6:7">
      <c r="F371" s="20"/>
      <c r="G371" s="20"/>
    </row>
    <row r="372" spans="6:7">
      <c r="F372" s="20"/>
      <c r="G372" s="20"/>
    </row>
    <row r="373" spans="6:7">
      <c r="F373" s="20"/>
      <c r="G373" s="20"/>
    </row>
    <row r="374" spans="6:7">
      <c r="F374" s="20"/>
      <c r="G374" s="20"/>
    </row>
    <row r="375" spans="6:7">
      <c r="F375" s="20"/>
      <c r="G375" s="20"/>
    </row>
    <row r="376" spans="6:7">
      <c r="F376" s="20"/>
      <c r="G376" s="20"/>
    </row>
    <row r="377" spans="6:7">
      <c r="F377" s="20"/>
      <c r="G377" s="20"/>
    </row>
    <row r="378" spans="6:7">
      <c r="F378" s="20"/>
      <c r="G378" s="20"/>
    </row>
    <row r="379" spans="6:7">
      <c r="F379" s="20"/>
      <c r="G379" s="20"/>
    </row>
    <row r="380" spans="6:7">
      <c r="F380" s="20"/>
      <c r="G380" s="20"/>
    </row>
    <row r="381" spans="6:7">
      <c r="F381" s="20"/>
      <c r="G381" s="20"/>
    </row>
    <row r="382" spans="6:7">
      <c r="F382" s="20"/>
      <c r="G382" s="20"/>
    </row>
    <row r="383" spans="6:7">
      <c r="F383" s="20"/>
      <c r="G383" s="20"/>
    </row>
    <row r="384" spans="6:7">
      <c r="F384" s="20"/>
      <c r="G384" s="20"/>
    </row>
    <row r="385" spans="6:7">
      <c r="F385" s="20"/>
      <c r="G385" s="20"/>
    </row>
    <row r="386" spans="6:7">
      <c r="F386" s="20"/>
      <c r="G386" s="20"/>
    </row>
    <row r="387" spans="6:7">
      <c r="F387" s="20"/>
      <c r="G387" s="20"/>
    </row>
    <row r="388" spans="6:7">
      <c r="F388" s="20"/>
      <c r="G388" s="20"/>
    </row>
    <row r="389" spans="6:7">
      <c r="F389" s="20"/>
      <c r="G389" s="20"/>
    </row>
    <row r="390" spans="6:7">
      <c r="F390" s="20"/>
      <c r="G390" s="20"/>
    </row>
    <row r="391" spans="6:7">
      <c r="F391" s="20"/>
      <c r="G391" s="20"/>
    </row>
    <row r="392" spans="6:7">
      <c r="F392" s="20"/>
      <c r="G392" s="20"/>
    </row>
    <row r="393" spans="6:7">
      <c r="F393" s="20"/>
      <c r="G393" s="20"/>
    </row>
    <row r="394" spans="6:7">
      <c r="F394" s="20"/>
      <c r="G394" s="20"/>
    </row>
    <row r="395" spans="6:7">
      <c r="F395" s="20"/>
      <c r="G395" s="20"/>
    </row>
    <row r="396" spans="6:7">
      <c r="F396" s="20"/>
      <c r="G396" s="20"/>
    </row>
    <row r="397" spans="6:7">
      <c r="F397" s="20"/>
      <c r="G397" s="20"/>
    </row>
    <row r="398" spans="6:7">
      <c r="F398" s="20"/>
      <c r="G398" s="20"/>
    </row>
    <row r="399" spans="6:7">
      <c r="F399" s="20"/>
      <c r="G399" s="20"/>
    </row>
    <row r="400" spans="6:7">
      <c r="F400" s="20"/>
      <c r="G400" s="20"/>
    </row>
    <row r="401" spans="6:7">
      <c r="F401" s="20"/>
      <c r="G401" s="20"/>
    </row>
    <row r="402" spans="6:7">
      <c r="F402" s="20"/>
      <c r="G402" s="20"/>
    </row>
    <row r="403" spans="6:7">
      <c r="F403" s="20"/>
      <c r="G403" s="20"/>
    </row>
    <row r="404" spans="6:7">
      <c r="F404" s="20"/>
      <c r="G404" s="20"/>
    </row>
    <row r="405" spans="6:7">
      <c r="F405" s="20"/>
      <c r="G405" s="20"/>
    </row>
    <row r="406" spans="6:7">
      <c r="F406" s="20"/>
      <c r="G406" s="20"/>
    </row>
    <row r="407" spans="6:7">
      <c r="F407" s="20"/>
      <c r="G407" s="20"/>
    </row>
    <row r="408" spans="6:7">
      <c r="F408" s="20"/>
      <c r="G408" s="20"/>
    </row>
    <row r="409" spans="6:7">
      <c r="F409" s="20"/>
      <c r="G409" s="20"/>
    </row>
    <row r="410" spans="6:7">
      <c r="F410" s="20"/>
      <c r="G410" s="20"/>
    </row>
    <row r="411" spans="6:7">
      <c r="F411" s="20"/>
      <c r="G411" s="20"/>
    </row>
    <row r="412" spans="6:7">
      <c r="F412" s="20"/>
      <c r="G412" s="20"/>
    </row>
    <row r="413" spans="6:7">
      <c r="F413" s="20"/>
      <c r="G413" s="20"/>
    </row>
    <row r="414" spans="6:7">
      <c r="F414" s="20"/>
      <c r="G414" s="20"/>
    </row>
    <row r="415" spans="6:7">
      <c r="F415" s="20"/>
      <c r="G415" s="20"/>
    </row>
    <row r="416" spans="6:7">
      <c r="F416" s="20"/>
      <c r="G416" s="20"/>
    </row>
    <row r="417" spans="6:7">
      <c r="F417" s="20"/>
      <c r="G417" s="20"/>
    </row>
    <row r="418" spans="6:7">
      <c r="F418" s="20"/>
      <c r="G418" s="20"/>
    </row>
    <row r="419" spans="6:7">
      <c r="F419" s="20"/>
      <c r="G419" s="20"/>
    </row>
    <row r="420" spans="6:7">
      <c r="F420" s="20"/>
      <c r="G420" s="20"/>
    </row>
    <row r="421" spans="6:7">
      <c r="F421" s="20"/>
      <c r="G421" s="20"/>
    </row>
    <row r="422" spans="6:7">
      <c r="F422" s="20"/>
      <c r="G422" s="20"/>
    </row>
    <row r="423" spans="6:7">
      <c r="F423" s="20"/>
      <c r="G423" s="20"/>
    </row>
    <row r="424" spans="6:7">
      <c r="F424" s="20"/>
      <c r="G424" s="20"/>
    </row>
    <row r="425" spans="6:7">
      <c r="F425" s="20"/>
      <c r="G425" s="20"/>
    </row>
    <row r="426" spans="6:7">
      <c r="F426" s="20"/>
      <c r="G426" s="20"/>
    </row>
    <row r="427" spans="6:7">
      <c r="F427" s="20"/>
      <c r="G427" s="20"/>
    </row>
    <row r="428" spans="6:7">
      <c r="F428" s="20"/>
      <c r="G428" s="20"/>
    </row>
    <row r="429" spans="6:7">
      <c r="F429" s="20"/>
      <c r="G429" s="20"/>
    </row>
    <row r="430" spans="6:7">
      <c r="F430" s="20"/>
      <c r="G430" s="20"/>
    </row>
    <row r="431" spans="6:7">
      <c r="F431" s="20"/>
      <c r="G431" s="20"/>
    </row>
    <row r="432" spans="6:7">
      <c r="F432" s="20"/>
      <c r="G432" s="20"/>
    </row>
    <row r="433" spans="6:7">
      <c r="F433" s="20"/>
      <c r="G433" s="20"/>
    </row>
    <row r="434" spans="6:7">
      <c r="F434" s="20"/>
      <c r="G434" s="20"/>
    </row>
    <row r="435" spans="6:7">
      <c r="F435" s="20"/>
      <c r="G435" s="20"/>
    </row>
    <row r="436" spans="6:7">
      <c r="F436" s="20"/>
      <c r="G436" s="20"/>
    </row>
    <row r="437" spans="6:7">
      <c r="F437" s="20"/>
      <c r="G437" s="20"/>
    </row>
    <row r="438" spans="6:7">
      <c r="F438" s="20"/>
      <c r="G438" s="20"/>
    </row>
    <row r="439" spans="6:7">
      <c r="F439" s="20"/>
      <c r="G439" s="20"/>
    </row>
    <row r="440" spans="6:7">
      <c r="F440" s="20"/>
      <c r="G440" s="20"/>
    </row>
    <row r="441" spans="6:7">
      <c r="F441" s="20"/>
      <c r="G441" s="20"/>
    </row>
    <row r="442" spans="6:7">
      <c r="F442" s="20"/>
      <c r="G442" s="20"/>
    </row>
    <row r="443" spans="6:7">
      <c r="F443" s="20"/>
      <c r="G443" s="20"/>
    </row>
    <row r="444" spans="6:7">
      <c r="F444" s="20"/>
      <c r="G444" s="20"/>
    </row>
    <row r="445" spans="6:7">
      <c r="F445" s="20"/>
      <c r="G445" s="20"/>
    </row>
    <row r="446" spans="6:7">
      <c r="F446" s="20"/>
      <c r="G446" s="20"/>
    </row>
    <row r="447" spans="6:7">
      <c r="F447" s="20"/>
      <c r="G447" s="20"/>
    </row>
    <row r="448" spans="6:7">
      <c r="F448" s="20"/>
      <c r="G448" s="20"/>
    </row>
    <row r="449" spans="6:7">
      <c r="F449" s="20"/>
      <c r="G449" s="20"/>
    </row>
    <row r="450" spans="6:7">
      <c r="F450" s="20"/>
      <c r="G450" s="20"/>
    </row>
    <row r="451" spans="6:7">
      <c r="F451" s="20"/>
      <c r="G451" s="20"/>
    </row>
    <row r="452" spans="6:7">
      <c r="F452" s="20"/>
      <c r="G452" s="20"/>
    </row>
    <row r="453" spans="6:7">
      <c r="F453" s="20"/>
      <c r="G453" s="20"/>
    </row>
    <row r="454" spans="6:7">
      <c r="F454" s="20"/>
      <c r="G454" s="20"/>
    </row>
    <row r="455" spans="6:7">
      <c r="F455" s="20"/>
      <c r="G455" s="20"/>
    </row>
    <row r="456" spans="6:7">
      <c r="F456" s="20"/>
      <c r="G456" s="20"/>
    </row>
    <row r="457" spans="6:7">
      <c r="F457" s="20"/>
      <c r="G457" s="20"/>
    </row>
    <row r="458" spans="6:7">
      <c r="F458" s="20"/>
      <c r="G458" s="20"/>
    </row>
    <row r="459" spans="6:7">
      <c r="F459" s="20"/>
      <c r="G459" s="20"/>
    </row>
    <row r="460" spans="6:7">
      <c r="F460" s="20"/>
      <c r="G460" s="20"/>
    </row>
    <row r="461" spans="6:7">
      <c r="F461" s="20"/>
      <c r="G461" s="20"/>
    </row>
    <row r="462" spans="6:7">
      <c r="F462" s="20"/>
      <c r="G462" s="20"/>
    </row>
    <row r="463" spans="6:7">
      <c r="F463" s="20"/>
      <c r="G463" s="20"/>
    </row>
    <row r="464" spans="6:7">
      <c r="F464" s="20"/>
      <c r="G464" s="20"/>
    </row>
    <row r="465" spans="6:7">
      <c r="F465" s="20"/>
      <c r="G465" s="20"/>
    </row>
    <row r="466" spans="6:7">
      <c r="F466" s="20"/>
      <c r="G466" s="20"/>
    </row>
    <row r="467" spans="6:7">
      <c r="F467" s="20"/>
      <c r="G467" s="20"/>
    </row>
    <row r="468" spans="6:7">
      <c r="F468" s="20"/>
      <c r="G468" s="20"/>
    </row>
    <row r="469" spans="6:7">
      <c r="F469" s="20"/>
      <c r="G469" s="20"/>
    </row>
    <row r="470" spans="6:7">
      <c r="F470" s="20"/>
      <c r="G470" s="20"/>
    </row>
    <row r="471" spans="6:7">
      <c r="F471" s="20"/>
      <c r="G471" s="20"/>
    </row>
    <row r="472" spans="6:7">
      <c r="F472" s="20"/>
      <c r="G472" s="20"/>
    </row>
    <row r="473" spans="6:7">
      <c r="F473" s="20"/>
      <c r="G473" s="20"/>
    </row>
    <row r="474" spans="6:7">
      <c r="F474" s="20"/>
      <c r="G474" s="20"/>
    </row>
    <row r="475" spans="6:7">
      <c r="F475" s="20"/>
      <c r="G475" s="20"/>
    </row>
    <row r="476" spans="6:7">
      <c r="F476" s="20"/>
      <c r="G476" s="20"/>
    </row>
    <row r="477" spans="6:7">
      <c r="F477" s="20"/>
      <c r="G477" s="20"/>
    </row>
    <row r="478" spans="6:7">
      <c r="F478" s="20"/>
      <c r="G478" s="20"/>
    </row>
    <row r="479" spans="6:7">
      <c r="F479" s="20"/>
      <c r="G479" s="20"/>
    </row>
    <row r="480" spans="6:7">
      <c r="F480" s="20"/>
      <c r="G480" s="20"/>
    </row>
    <row r="481" spans="6:7">
      <c r="F481" s="20"/>
      <c r="G481" s="20"/>
    </row>
    <row r="482" spans="6:7">
      <c r="F482" s="20"/>
      <c r="G482" s="20"/>
    </row>
    <row r="483" spans="6:7">
      <c r="F483" s="20"/>
      <c r="G483" s="20"/>
    </row>
    <row r="484" spans="6:7">
      <c r="F484" s="20"/>
      <c r="G484" s="20"/>
    </row>
    <row r="485" spans="6:7">
      <c r="F485" s="20"/>
      <c r="G485" s="20"/>
    </row>
    <row r="486" spans="6:7">
      <c r="F486" s="20"/>
      <c r="G486" s="20"/>
    </row>
    <row r="487" spans="6:7">
      <c r="F487" s="20"/>
      <c r="G487" s="20"/>
    </row>
    <row r="488" spans="6:7">
      <c r="F488" s="20"/>
      <c r="G488" s="20"/>
    </row>
    <row r="489" spans="6:7">
      <c r="F489" s="20"/>
      <c r="G489" s="20"/>
    </row>
    <row r="490" spans="6:7">
      <c r="F490" s="20"/>
      <c r="G490" s="20"/>
    </row>
    <row r="491" spans="6:7">
      <c r="F491" s="20"/>
      <c r="G491" s="20"/>
    </row>
    <row r="492" spans="6:7">
      <c r="F492" s="20"/>
      <c r="G492" s="20"/>
    </row>
    <row r="493" spans="6:7">
      <c r="F493" s="20"/>
      <c r="G493" s="20"/>
    </row>
    <row r="494" spans="6:7">
      <c r="F494" s="20"/>
      <c r="G494" s="20"/>
    </row>
    <row r="495" spans="6:7">
      <c r="F495" s="20"/>
      <c r="G495" s="20"/>
    </row>
    <row r="496" spans="6:7">
      <c r="F496" s="20"/>
      <c r="G496" s="20"/>
    </row>
    <row r="497" spans="6:7">
      <c r="F497" s="20"/>
      <c r="G497" s="20"/>
    </row>
    <row r="498" spans="6:7">
      <c r="F498" s="20"/>
      <c r="G498" s="20"/>
    </row>
    <row r="499" spans="6:7">
      <c r="F499" s="20"/>
      <c r="G499" s="20"/>
    </row>
    <row r="500" spans="6:7">
      <c r="F500" s="20"/>
      <c r="G500" s="20"/>
    </row>
    <row r="501" spans="6:7">
      <c r="F501" s="20"/>
      <c r="G501" s="20"/>
    </row>
    <row r="502" spans="6:7">
      <c r="F502" s="20"/>
      <c r="G502" s="20"/>
    </row>
    <row r="503" spans="6:7">
      <c r="F503" s="20"/>
      <c r="G503" s="20"/>
    </row>
    <row r="504" spans="6:7">
      <c r="F504" s="20"/>
      <c r="G504" s="20"/>
    </row>
    <row r="505" spans="6:7">
      <c r="F505" s="20"/>
      <c r="G505" s="20"/>
    </row>
    <row r="506" spans="6:7">
      <c r="F506" s="20"/>
      <c r="G506" s="20"/>
    </row>
    <row r="507" spans="6:7">
      <c r="F507" s="20"/>
      <c r="G507" s="20"/>
    </row>
    <row r="508" spans="6:7">
      <c r="F508" s="20"/>
      <c r="G508" s="20"/>
    </row>
    <row r="509" spans="6:7">
      <c r="F509" s="20"/>
      <c r="G509" s="20"/>
    </row>
    <row r="510" spans="6:7">
      <c r="F510" s="20"/>
      <c r="G510" s="20"/>
    </row>
    <row r="511" spans="6:7">
      <c r="F511" s="20"/>
      <c r="G511" s="20"/>
    </row>
    <row r="512" spans="6:7">
      <c r="F512" s="20"/>
      <c r="G512" s="20"/>
    </row>
    <row r="513" spans="6:7">
      <c r="F513" s="20"/>
      <c r="G513" s="20"/>
    </row>
    <row r="514" spans="6:7">
      <c r="F514" s="20"/>
      <c r="G514" s="20"/>
    </row>
    <row r="515" spans="6:7">
      <c r="F515" s="20"/>
      <c r="G515" s="20"/>
    </row>
    <row r="516" spans="6:7">
      <c r="F516" s="20"/>
      <c r="G516" s="20"/>
    </row>
    <row r="517" spans="6:7">
      <c r="F517" s="20"/>
      <c r="G517" s="20"/>
    </row>
    <row r="518" spans="6:7">
      <c r="F518" s="20"/>
      <c r="G518" s="20"/>
    </row>
    <row r="519" spans="6:7">
      <c r="F519" s="20"/>
      <c r="G519" s="20"/>
    </row>
    <row r="520" spans="6:7">
      <c r="F520" s="20"/>
      <c r="G520" s="20"/>
    </row>
    <row r="521" spans="6:7">
      <c r="F521" s="20"/>
      <c r="G521" s="20"/>
    </row>
    <row r="522" spans="6:7">
      <c r="F522" s="20"/>
      <c r="G522" s="20"/>
    </row>
    <row r="523" spans="6:7">
      <c r="F523" s="20"/>
      <c r="G523" s="20"/>
    </row>
    <row r="524" spans="6:7">
      <c r="F524" s="20"/>
      <c r="G524" s="20"/>
    </row>
    <row r="525" spans="6:7">
      <c r="F525" s="20"/>
      <c r="G525" s="20"/>
    </row>
    <row r="526" spans="6:7">
      <c r="F526" s="20"/>
      <c r="G526" s="20"/>
    </row>
    <row r="527" spans="6:7">
      <c r="F527" s="20"/>
      <c r="G527" s="20"/>
    </row>
    <row r="528" spans="6:7">
      <c r="F528" s="20"/>
      <c r="G528" s="20"/>
    </row>
    <row r="529" spans="6:7">
      <c r="F529" s="20"/>
      <c r="G529" s="20"/>
    </row>
    <row r="530" spans="6:7">
      <c r="F530" s="20"/>
      <c r="G530" s="20"/>
    </row>
    <row r="531" spans="6:7">
      <c r="F531" s="20"/>
      <c r="G531" s="20"/>
    </row>
    <row r="532" spans="6:7">
      <c r="F532" s="20"/>
      <c r="G532" s="20"/>
    </row>
    <row r="533" spans="6:7">
      <c r="F533" s="20"/>
      <c r="G533" s="20"/>
    </row>
    <row r="534" spans="6:7">
      <c r="F534" s="20"/>
      <c r="G534" s="20"/>
    </row>
    <row r="535" spans="6:7">
      <c r="F535" s="20"/>
      <c r="G535" s="20"/>
    </row>
    <row r="536" spans="6:7">
      <c r="F536" s="20"/>
      <c r="G536" s="20"/>
    </row>
    <row r="537" spans="6:7">
      <c r="F537" s="20"/>
      <c r="G537" s="20"/>
    </row>
    <row r="538" spans="6:7">
      <c r="F538" s="20"/>
      <c r="G538" s="20"/>
    </row>
    <row r="539" spans="6:7">
      <c r="F539" s="20"/>
      <c r="G539" s="20"/>
    </row>
    <row r="540" spans="6:7">
      <c r="F540" s="20"/>
      <c r="G540" s="20"/>
    </row>
    <row r="541" spans="6:7">
      <c r="F541" s="20"/>
      <c r="G541" s="20"/>
    </row>
    <row r="542" spans="6:7">
      <c r="F542" s="20"/>
      <c r="G542" s="20"/>
    </row>
    <row r="543" spans="6:7">
      <c r="F543" s="20"/>
      <c r="G543" s="20"/>
    </row>
    <row r="544" spans="6:7">
      <c r="F544" s="20"/>
      <c r="G544" s="20"/>
    </row>
    <row r="545" spans="6:7">
      <c r="F545" s="20"/>
      <c r="G545" s="20"/>
    </row>
    <row r="546" spans="6:7">
      <c r="F546" s="20"/>
      <c r="G546" s="20"/>
    </row>
    <row r="547" spans="6:7">
      <c r="F547" s="20"/>
      <c r="G547" s="20"/>
    </row>
    <row r="548" spans="6:7">
      <c r="F548" s="20"/>
      <c r="G548" s="20"/>
    </row>
    <row r="549" spans="6:7">
      <c r="F549" s="20"/>
      <c r="G549" s="20"/>
    </row>
    <row r="550" spans="6:7">
      <c r="F550" s="20"/>
      <c r="G550" s="20"/>
    </row>
    <row r="551" spans="6:7">
      <c r="F551" s="20"/>
      <c r="G551" s="20"/>
    </row>
    <row r="552" spans="6:7">
      <c r="F552" s="20"/>
      <c r="G552" s="20"/>
    </row>
    <row r="553" spans="6:7">
      <c r="F553" s="20"/>
      <c r="G553" s="20"/>
    </row>
    <row r="554" spans="6:7">
      <c r="F554" s="20"/>
      <c r="G554" s="20"/>
    </row>
    <row r="555" spans="6:7">
      <c r="F555" s="20"/>
      <c r="G555" s="20"/>
    </row>
    <row r="556" spans="6:7">
      <c r="F556" s="20"/>
      <c r="G556" s="20"/>
    </row>
    <row r="557" spans="6:7">
      <c r="F557" s="20"/>
      <c r="G557" s="20"/>
    </row>
    <row r="558" spans="6:7">
      <c r="F558" s="20"/>
      <c r="G558" s="20"/>
    </row>
    <row r="559" spans="6:7">
      <c r="F559" s="20"/>
      <c r="G559" s="20"/>
    </row>
    <row r="560" spans="6:7">
      <c r="F560" s="20"/>
      <c r="G560" s="20"/>
    </row>
    <row r="561" spans="6:7">
      <c r="F561" s="20"/>
      <c r="G561" s="20"/>
    </row>
    <row r="562" spans="6:7">
      <c r="F562" s="20"/>
      <c r="G562" s="20"/>
    </row>
    <row r="563" spans="6:7">
      <c r="F563" s="20"/>
      <c r="G563" s="20"/>
    </row>
    <row r="564" spans="6:7">
      <c r="F564" s="20"/>
      <c r="G564" s="20"/>
    </row>
    <row r="565" spans="6:7">
      <c r="F565" s="20"/>
      <c r="G565" s="20"/>
    </row>
    <row r="566" spans="6:7">
      <c r="F566" s="20"/>
      <c r="G566" s="20"/>
    </row>
    <row r="567" spans="6:7">
      <c r="F567" s="20"/>
      <c r="G567" s="20"/>
    </row>
    <row r="568" spans="6:7">
      <c r="F568" s="20"/>
      <c r="G568" s="20"/>
    </row>
    <row r="569" spans="6:7">
      <c r="F569" s="20"/>
      <c r="G569" s="20"/>
    </row>
    <row r="570" spans="6:7">
      <c r="F570" s="20"/>
      <c r="G570" s="20"/>
    </row>
    <row r="571" spans="6:7">
      <c r="F571" s="20"/>
      <c r="G571" s="20"/>
    </row>
    <row r="572" spans="6:7">
      <c r="F572" s="20"/>
      <c r="G572" s="20"/>
    </row>
    <row r="573" spans="6:7">
      <c r="F573" s="20"/>
      <c r="G573" s="20"/>
    </row>
    <row r="574" spans="6:7">
      <c r="F574" s="20"/>
      <c r="G574" s="20"/>
    </row>
    <row r="575" spans="6:7">
      <c r="F575" s="20"/>
      <c r="G575" s="20"/>
    </row>
    <row r="576" spans="6:7">
      <c r="F576" s="20"/>
      <c r="G576" s="20"/>
    </row>
    <row r="577" spans="6:7">
      <c r="F577" s="20"/>
      <c r="G577" s="20"/>
    </row>
    <row r="578" spans="6:7">
      <c r="F578" s="20"/>
      <c r="G578" s="20"/>
    </row>
    <row r="579" spans="6:7">
      <c r="F579" s="20"/>
      <c r="G579" s="20"/>
    </row>
    <row r="580" spans="6:7">
      <c r="F580" s="20"/>
      <c r="G580" s="20"/>
    </row>
    <row r="581" spans="6:7">
      <c r="F581" s="20"/>
      <c r="G581" s="20"/>
    </row>
    <row r="582" spans="6:7">
      <c r="F582" s="20"/>
      <c r="G582" s="20"/>
    </row>
    <row r="583" spans="6:7">
      <c r="F583" s="20"/>
      <c r="G583" s="20"/>
    </row>
    <row r="584" spans="6:7">
      <c r="F584" s="20"/>
      <c r="G584" s="20"/>
    </row>
    <row r="585" spans="6:7">
      <c r="F585" s="20"/>
      <c r="G585" s="20"/>
    </row>
    <row r="586" spans="6:7">
      <c r="F586" s="20"/>
      <c r="G586" s="20"/>
    </row>
    <row r="587" spans="6:7">
      <c r="F587" s="20"/>
      <c r="G587" s="20"/>
    </row>
    <row r="588" spans="6:7">
      <c r="F588" s="20"/>
      <c r="G588" s="20"/>
    </row>
    <row r="589" spans="6:7">
      <c r="F589" s="20"/>
      <c r="G589" s="20"/>
    </row>
    <row r="590" spans="6:7">
      <c r="F590" s="20"/>
      <c r="G590" s="20"/>
    </row>
    <row r="591" spans="6:7">
      <c r="F591" s="20"/>
      <c r="G591" s="20"/>
    </row>
    <row r="592" spans="6:7">
      <c r="F592" s="20"/>
      <c r="G592" s="20"/>
    </row>
    <row r="593" spans="6:7">
      <c r="F593" s="20"/>
      <c r="G593" s="20"/>
    </row>
    <row r="594" spans="6:7">
      <c r="F594" s="20"/>
      <c r="G594" s="20"/>
    </row>
    <row r="595" spans="6:7">
      <c r="F595" s="20"/>
      <c r="G595" s="20"/>
    </row>
    <row r="596" spans="6:7">
      <c r="F596" s="20"/>
      <c r="G596" s="20"/>
    </row>
    <row r="597" spans="6:7">
      <c r="F597" s="20"/>
      <c r="G597" s="20"/>
    </row>
    <row r="598" spans="6:7">
      <c r="F598" s="20"/>
      <c r="G598" s="20"/>
    </row>
    <row r="599" spans="6:7">
      <c r="F599" s="20"/>
      <c r="G599" s="20"/>
    </row>
    <row r="600" spans="6:7">
      <c r="F600" s="20"/>
      <c r="G600" s="20"/>
    </row>
    <row r="601" spans="6:7">
      <c r="F601" s="20"/>
      <c r="G601" s="20"/>
    </row>
    <row r="602" spans="6:7">
      <c r="F602" s="20"/>
      <c r="G602" s="20"/>
    </row>
    <row r="603" spans="6:7">
      <c r="F603" s="20"/>
      <c r="G603" s="20"/>
    </row>
    <row r="604" spans="6:7">
      <c r="F604" s="20"/>
      <c r="G604" s="20"/>
    </row>
    <row r="605" spans="6:7">
      <c r="F605" s="20"/>
      <c r="G605" s="20"/>
    </row>
    <row r="606" spans="6:7">
      <c r="F606" s="20"/>
      <c r="G606" s="20"/>
    </row>
    <row r="607" spans="6:7">
      <c r="F607" s="20"/>
      <c r="G607" s="20"/>
    </row>
    <row r="608" spans="6:7">
      <c r="F608" s="20"/>
      <c r="G608" s="20"/>
    </row>
    <row r="609" spans="6:7">
      <c r="F609" s="20"/>
      <c r="G609" s="20"/>
    </row>
    <row r="610" spans="6:7">
      <c r="F610" s="20"/>
      <c r="G610" s="20"/>
    </row>
    <row r="611" spans="6:7">
      <c r="F611" s="20"/>
      <c r="G611" s="20"/>
    </row>
    <row r="612" spans="6:7">
      <c r="F612" s="20"/>
      <c r="G612" s="20"/>
    </row>
    <row r="613" spans="6:7">
      <c r="F613" s="20"/>
      <c r="G613" s="20"/>
    </row>
    <row r="614" spans="6:7">
      <c r="F614" s="20"/>
      <c r="G614" s="20"/>
    </row>
    <row r="615" spans="6:7">
      <c r="F615" s="20"/>
      <c r="G615" s="20"/>
    </row>
    <row r="616" spans="6:7">
      <c r="F616" s="20"/>
      <c r="G616" s="20"/>
    </row>
    <row r="617" spans="6:7">
      <c r="F617" s="20"/>
      <c r="G617" s="20"/>
    </row>
    <row r="618" spans="6:7">
      <c r="F618" s="20"/>
      <c r="G618" s="20"/>
    </row>
    <row r="619" spans="6:7">
      <c r="F619" s="20"/>
      <c r="G619" s="20"/>
    </row>
    <row r="620" spans="6:7">
      <c r="F620" s="20"/>
      <c r="G620" s="20"/>
    </row>
    <row r="621" spans="6:7">
      <c r="F621" s="20"/>
      <c r="G621" s="20"/>
    </row>
    <row r="622" spans="6:7">
      <c r="F622" s="20"/>
      <c r="G622" s="20"/>
    </row>
    <row r="623" spans="6:7">
      <c r="F623" s="20"/>
      <c r="G623" s="20"/>
    </row>
    <row r="624" spans="6:7">
      <c r="F624" s="20"/>
      <c r="G624" s="20"/>
    </row>
    <row r="625" spans="6:7">
      <c r="F625" s="20"/>
      <c r="G625" s="20"/>
    </row>
    <row r="626" spans="6:7">
      <c r="F626" s="20"/>
      <c r="G626" s="20"/>
    </row>
    <row r="627" spans="6:7">
      <c r="F627" s="20"/>
      <c r="G627" s="20"/>
    </row>
    <row r="628" spans="6:7">
      <c r="F628" s="20"/>
      <c r="G628" s="20"/>
    </row>
    <row r="629" spans="6:7">
      <c r="F629" s="20"/>
      <c r="G629" s="20"/>
    </row>
    <row r="630" spans="6:7">
      <c r="F630" s="20"/>
      <c r="G630" s="20"/>
    </row>
    <row r="631" spans="6:7">
      <c r="F631" s="20"/>
      <c r="G631" s="20"/>
    </row>
    <row r="632" spans="6:7">
      <c r="F632" s="20"/>
      <c r="G632" s="20"/>
    </row>
    <row r="633" spans="6:7">
      <c r="F633" s="20"/>
      <c r="G633" s="20"/>
    </row>
    <row r="634" spans="6:7">
      <c r="F634" s="20"/>
      <c r="G634" s="20"/>
    </row>
    <row r="635" spans="6:7">
      <c r="F635" s="20"/>
      <c r="G635" s="20"/>
    </row>
    <row r="636" spans="6:7">
      <c r="F636" s="20"/>
      <c r="G636" s="20"/>
    </row>
    <row r="637" spans="6:7">
      <c r="F637" s="20"/>
      <c r="G637" s="20"/>
    </row>
    <row r="638" spans="6:7">
      <c r="F638" s="20"/>
      <c r="G638" s="20"/>
    </row>
    <row r="639" spans="6:7">
      <c r="F639" s="20"/>
      <c r="G639" s="20"/>
    </row>
    <row r="640" spans="6:7">
      <c r="F640" s="20"/>
      <c r="G640" s="20"/>
    </row>
    <row r="641" spans="6:7">
      <c r="F641" s="20"/>
      <c r="G641" s="20"/>
    </row>
    <row r="642" spans="6:7">
      <c r="F642" s="20"/>
      <c r="G642" s="20"/>
    </row>
    <row r="643" spans="6:7">
      <c r="F643" s="20"/>
      <c r="G643" s="20"/>
    </row>
    <row r="644" spans="6:7">
      <c r="F644" s="20"/>
      <c r="G644" s="20"/>
    </row>
    <row r="645" spans="6:7">
      <c r="F645" s="20"/>
      <c r="G645" s="20"/>
    </row>
    <row r="646" spans="6:7">
      <c r="F646" s="20"/>
      <c r="G646" s="20"/>
    </row>
    <row r="647" spans="6:7">
      <c r="F647" s="20"/>
      <c r="G647" s="20"/>
    </row>
    <row r="648" spans="6:7">
      <c r="F648" s="20"/>
      <c r="G648" s="20"/>
    </row>
    <row r="649" spans="6:7">
      <c r="F649" s="20"/>
      <c r="G649" s="20"/>
    </row>
    <row r="650" spans="6:7">
      <c r="F650" s="20"/>
      <c r="G650" s="20"/>
    </row>
    <row r="651" spans="6:7">
      <c r="F651" s="20"/>
      <c r="G651" s="20"/>
    </row>
    <row r="652" spans="6:7">
      <c r="F652" s="20"/>
      <c r="G652" s="20"/>
    </row>
    <row r="653" spans="6:7">
      <c r="F653" s="20"/>
      <c r="G653" s="20"/>
    </row>
    <row r="654" spans="6:7">
      <c r="F654" s="20"/>
      <c r="G654" s="20"/>
    </row>
    <row r="655" spans="6:7">
      <c r="F655" s="20"/>
      <c r="G655" s="20"/>
    </row>
    <row r="656" spans="6:7">
      <c r="F656" s="20"/>
      <c r="G656" s="20"/>
    </row>
    <row r="657" spans="6:7">
      <c r="F657" s="20"/>
      <c r="G657" s="20"/>
    </row>
    <row r="658" spans="6:7">
      <c r="F658" s="20"/>
      <c r="G658" s="20"/>
    </row>
    <row r="659" spans="6:7">
      <c r="F659" s="20"/>
      <c r="G659" s="20"/>
    </row>
    <row r="660" spans="6:7">
      <c r="F660" s="20"/>
      <c r="G660" s="20"/>
    </row>
    <row r="661" spans="6:7">
      <c r="F661" s="20"/>
      <c r="G661" s="20"/>
    </row>
    <row r="662" spans="6:7">
      <c r="F662" s="20"/>
      <c r="G662" s="20"/>
    </row>
    <row r="663" spans="6:7">
      <c r="F663" s="20"/>
      <c r="G663" s="20"/>
    </row>
    <row r="664" spans="6:7">
      <c r="F664" s="20"/>
      <c r="G664" s="20"/>
    </row>
    <row r="665" spans="6:7">
      <c r="F665" s="20"/>
      <c r="G665" s="20"/>
    </row>
    <row r="666" spans="6:7">
      <c r="F666" s="20"/>
      <c r="G666" s="20"/>
    </row>
    <row r="667" spans="6:7">
      <c r="F667" s="20"/>
      <c r="G667" s="20"/>
    </row>
    <row r="668" spans="6:7">
      <c r="F668" s="20"/>
      <c r="G668" s="20"/>
    </row>
    <row r="669" spans="6:7">
      <c r="F669" s="20"/>
      <c r="G669" s="20"/>
    </row>
    <row r="670" spans="6:7">
      <c r="F670" s="20"/>
      <c r="G670" s="20"/>
    </row>
    <row r="671" spans="6:7">
      <c r="F671" s="20"/>
      <c r="G671" s="20"/>
    </row>
    <row r="672" spans="6:7">
      <c r="F672" s="20"/>
      <c r="G672" s="20"/>
    </row>
    <row r="673" spans="6:7">
      <c r="F673" s="20"/>
      <c r="G673" s="20"/>
    </row>
    <row r="674" spans="6:7">
      <c r="F674" s="20"/>
      <c r="G674" s="20"/>
    </row>
    <row r="675" spans="6:7">
      <c r="F675" s="20"/>
      <c r="G675" s="20"/>
    </row>
    <row r="676" spans="6:7">
      <c r="F676" s="20"/>
      <c r="G676" s="20"/>
    </row>
    <row r="677" spans="6:7">
      <c r="F677" s="20"/>
      <c r="G677" s="20"/>
    </row>
    <row r="678" spans="6:7">
      <c r="F678" s="20"/>
      <c r="G678" s="20"/>
    </row>
    <row r="679" spans="6:7">
      <c r="F679" s="20"/>
      <c r="G679" s="20"/>
    </row>
    <row r="680" spans="6:7">
      <c r="F680" s="20"/>
      <c r="G680" s="20"/>
    </row>
    <row r="681" spans="6:7">
      <c r="F681" s="20"/>
      <c r="G681" s="20"/>
    </row>
    <row r="682" spans="6:7">
      <c r="F682" s="20"/>
      <c r="G682" s="20"/>
    </row>
    <row r="683" spans="6:7">
      <c r="F683" s="20"/>
      <c r="G683" s="20"/>
    </row>
    <row r="684" spans="6:7">
      <c r="F684" s="20"/>
      <c r="G684" s="20"/>
    </row>
    <row r="685" spans="6:7">
      <c r="F685" s="20"/>
      <c r="G685" s="20"/>
    </row>
    <row r="686" spans="6:7">
      <c r="F686" s="20"/>
      <c r="G686" s="20"/>
    </row>
    <row r="687" spans="6:7">
      <c r="F687" s="20"/>
      <c r="G687" s="20"/>
    </row>
    <row r="688" spans="6:7">
      <c r="F688" s="20"/>
      <c r="G688" s="20"/>
    </row>
    <row r="689" spans="6:7">
      <c r="F689" s="20"/>
      <c r="G689" s="20"/>
    </row>
    <row r="690" spans="6:7">
      <c r="F690" s="20"/>
      <c r="G690" s="20"/>
    </row>
    <row r="691" spans="6:7">
      <c r="F691" s="20"/>
      <c r="G691" s="20"/>
    </row>
    <row r="692" spans="6:7">
      <c r="F692" s="20"/>
      <c r="G692" s="20"/>
    </row>
    <row r="693" spans="6:7">
      <c r="F693" s="20"/>
      <c r="G693" s="20"/>
    </row>
    <row r="694" spans="6:7">
      <c r="F694" s="20"/>
      <c r="G694" s="20"/>
    </row>
    <row r="695" spans="6:7">
      <c r="F695" s="20"/>
      <c r="G695" s="20"/>
    </row>
    <row r="696" spans="6:7">
      <c r="F696" s="20"/>
      <c r="G696" s="20"/>
    </row>
    <row r="697" spans="6:7">
      <c r="F697" s="20"/>
      <c r="G697" s="20"/>
    </row>
    <row r="698" spans="6:7">
      <c r="F698" s="20"/>
      <c r="G698" s="20"/>
    </row>
    <row r="699" spans="6:7">
      <c r="F699" s="20"/>
      <c r="G699" s="20"/>
    </row>
    <row r="700" spans="6:7">
      <c r="F700" s="20"/>
      <c r="G700" s="20"/>
    </row>
    <row r="701" spans="6:7">
      <c r="F701" s="20"/>
      <c r="G701" s="20"/>
    </row>
    <row r="702" spans="6:7">
      <c r="F702" s="20"/>
      <c r="G702" s="20"/>
    </row>
    <row r="703" spans="6:7">
      <c r="F703" s="20"/>
      <c r="G703" s="20"/>
    </row>
    <row r="704" spans="6:7">
      <c r="F704" s="20"/>
      <c r="G704" s="20"/>
    </row>
    <row r="705" spans="6:7">
      <c r="F705" s="20"/>
      <c r="G705" s="20"/>
    </row>
    <row r="706" spans="6:7">
      <c r="F706" s="20"/>
      <c r="G706" s="20"/>
    </row>
    <row r="707" spans="6:7">
      <c r="F707" s="20"/>
      <c r="G707" s="20"/>
    </row>
    <row r="708" spans="6:7">
      <c r="F708" s="20"/>
      <c r="G708" s="20"/>
    </row>
    <row r="709" spans="6:7">
      <c r="F709" s="20"/>
      <c r="G709" s="20"/>
    </row>
    <row r="710" spans="6:7">
      <c r="F710" s="20"/>
      <c r="G710" s="20"/>
    </row>
    <row r="711" spans="6:7">
      <c r="F711" s="20"/>
      <c r="G711" s="20"/>
    </row>
    <row r="712" spans="6:7">
      <c r="F712" s="20"/>
      <c r="G712" s="20"/>
    </row>
    <row r="713" spans="6:7">
      <c r="F713" s="20"/>
      <c r="G713" s="20"/>
    </row>
    <row r="714" spans="6:7">
      <c r="F714" s="20"/>
      <c r="G714" s="20"/>
    </row>
    <row r="715" spans="6:7">
      <c r="F715" s="20"/>
      <c r="G715" s="20"/>
    </row>
    <row r="716" spans="6:7">
      <c r="F716" s="20"/>
      <c r="G716" s="20"/>
    </row>
    <row r="717" spans="6:7">
      <c r="F717" s="20"/>
      <c r="G717" s="20"/>
    </row>
    <row r="718" spans="6:7">
      <c r="F718" s="20"/>
      <c r="G718" s="20"/>
    </row>
    <row r="719" spans="6:7">
      <c r="F719" s="20"/>
      <c r="G719" s="20"/>
    </row>
    <row r="720" spans="6:7">
      <c r="F720" s="20"/>
      <c r="G720" s="20"/>
    </row>
    <row r="721" spans="6:7">
      <c r="F721" s="20"/>
      <c r="G721" s="20"/>
    </row>
    <row r="722" spans="6:7">
      <c r="F722" s="20"/>
      <c r="G722" s="20"/>
    </row>
    <row r="723" spans="6:7">
      <c r="F723" s="20"/>
      <c r="G723" s="20"/>
    </row>
    <row r="724" spans="6:7">
      <c r="F724" s="20"/>
      <c r="G724" s="20"/>
    </row>
    <row r="725" spans="6:7">
      <c r="F725" s="20"/>
      <c r="G725" s="20"/>
    </row>
    <row r="726" spans="6:7">
      <c r="F726" s="20"/>
      <c r="G726" s="20"/>
    </row>
    <row r="727" spans="6:7">
      <c r="F727" s="20"/>
      <c r="G727" s="20"/>
    </row>
    <row r="728" spans="6:7">
      <c r="F728" s="20"/>
      <c r="G728" s="20"/>
    </row>
    <row r="729" spans="6:7">
      <c r="F729" s="20"/>
      <c r="G729" s="20"/>
    </row>
    <row r="730" spans="6:7">
      <c r="F730" s="20"/>
      <c r="G730" s="20"/>
    </row>
    <row r="731" spans="6:7">
      <c r="F731" s="20"/>
      <c r="G731" s="20"/>
    </row>
    <row r="732" spans="6:7">
      <c r="F732" s="20"/>
      <c r="G732" s="20"/>
    </row>
    <row r="733" spans="6:7">
      <c r="F733" s="20"/>
      <c r="G733" s="20"/>
    </row>
    <row r="734" spans="6:7">
      <c r="F734" s="20"/>
      <c r="G734" s="20"/>
    </row>
    <row r="735" spans="6:7">
      <c r="F735" s="20"/>
      <c r="G735" s="20"/>
    </row>
    <row r="736" spans="6:7">
      <c r="F736" s="20"/>
      <c r="G736" s="20"/>
    </row>
    <row r="737" spans="6:7">
      <c r="F737" s="20"/>
      <c r="G737" s="20"/>
    </row>
    <row r="738" spans="6:7">
      <c r="F738" s="20"/>
      <c r="G738" s="20"/>
    </row>
    <row r="739" spans="6:7">
      <c r="F739" s="20"/>
      <c r="G739" s="20"/>
    </row>
    <row r="740" spans="6:7">
      <c r="F740" s="20"/>
      <c r="G740" s="20"/>
    </row>
    <row r="741" spans="6:7">
      <c r="F741" s="20"/>
      <c r="G741" s="20"/>
    </row>
    <row r="742" spans="6:7">
      <c r="F742" s="20"/>
      <c r="G742" s="20"/>
    </row>
    <row r="743" spans="6:7">
      <c r="F743" s="20"/>
      <c r="G743" s="20"/>
    </row>
    <row r="744" spans="6:7">
      <c r="F744" s="20"/>
      <c r="G744" s="20"/>
    </row>
    <row r="745" spans="6:7">
      <c r="F745" s="20"/>
      <c r="G745" s="20"/>
    </row>
    <row r="746" spans="6:7">
      <c r="F746" s="20"/>
      <c r="G746" s="20"/>
    </row>
    <row r="747" spans="6:7">
      <c r="F747" s="20"/>
      <c r="G747" s="20"/>
    </row>
    <row r="748" spans="6:7">
      <c r="F748" s="20"/>
      <c r="G748" s="20"/>
    </row>
    <row r="749" spans="6:7">
      <c r="F749" s="20"/>
      <c r="G749" s="20"/>
    </row>
    <row r="750" spans="6:7">
      <c r="F750" s="20"/>
      <c r="G750" s="20"/>
    </row>
    <row r="751" spans="6:7">
      <c r="F751" s="20"/>
      <c r="G751" s="20"/>
    </row>
    <row r="752" spans="6:7">
      <c r="F752" s="20"/>
      <c r="G752" s="20"/>
    </row>
    <row r="753" spans="6:7">
      <c r="F753" s="20"/>
      <c r="G753" s="20"/>
    </row>
    <row r="754" spans="6:7">
      <c r="F754" s="20"/>
      <c r="G754" s="20"/>
    </row>
    <row r="755" spans="6:7">
      <c r="F755" s="20"/>
      <c r="G755" s="20"/>
    </row>
    <row r="756" spans="6:7">
      <c r="F756" s="20"/>
      <c r="G756" s="20"/>
    </row>
    <row r="757" spans="6:7">
      <c r="F757" s="20"/>
      <c r="G757" s="20"/>
    </row>
    <row r="758" spans="6:7">
      <c r="F758" s="20"/>
      <c r="G758" s="20"/>
    </row>
    <row r="759" spans="6:7">
      <c r="F759" s="20"/>
      <c r="G759" s="20"/>
    </row>
    <row r="760" spans="6:7">
      <c r="F760" s="20"/>
      <c r="G760" s="20"/>
    </row>
    <row r="761" spans="6:7">
      <c r="F761" s="20"/>
      <c r="G761" s="20"/>
    </row>
    <row r="762" spans="6:7">
      <c r="F762" s="20"/>
      <c r="G762" s="20"/>
    </row>
    <row r="763" spans="6:7">
      <c r="F763" s="20"/>
      <c r="G763" s="20"/>
    </row>
    <row r="764" spans="6:7">
      <c r="F764" s="20"/>
      <c r="G764" s="20"/>
    </row>
    <row r="765" spans="6:7">
      <c r="F765" s="20"/>
      <c r="G765" s="20"/>
    </row>
    <row r="766" spans="6:7">
      <c r="F766" s="20"/>
      <c r="G766" s="20"/>
    </row>
    <row r="767" spans="6:7">
      <c r="F767" s="20"/>
      <c r="G767" s="20"/>
    </row>
    <row r="768" spans="6:7">
      <c r="F768" s="20"/>
      <c r="G768" s="20"/>
    </row>
    <row r="769" spans="6:7">
      <c r="F769" s="20"/>
      <c r="G769" s="20"/>
    </row>
    <row r="770" spans="6:7">
      <c r="F770" s="20"/>
      <c r="G770" s="20"/>
    </row>
    <row r="771" spans="6:7">
      <c r="F771" s="20"/>
      <c r="G771" s="20"/>
    </row>
    <row r="772" spans="6:7">
      <c r="F772" s="20"/>
      <c r="G772" s="20"/>
    </row>
    <row r="773" spans="6:7">
      <c r="F773" s="20"/>
      <c r="G773" s="20"/>
    </row>
    <row r="774" spans="6:7">
      <c r="F774" s="20"/>
      <c r="G774" s="20"/>
    </row>
    <row r="775" spans="6:7">
      <c r="F775" s="20"/>
      <c r="G775" s="20"/>
    </row>
    <row r="776" spans="6:7">
      <c r="F776" s="20"/>
      <c r="G776" s="20"/>
    </row>
    <row r="777" spans="6:7">
      <c r="F777" s="20"/>
      <c r="G777" s="20"/>
    </row>
    <row r="778" spans="6:7">
      <c r="F778" s="20"/>
      <c r="G778" s="20"/>
    </row>
    <row r="779" spans="6:7">
      <c r="F779" s="20"/>
      <c r="G779" s="20"/>
    </row>
    <row r="780" spans="6:7">
      <c r="F780" s="20"/>
      <c r="G780" s="20"/>
    </row>
    <row r="781" spans="6:7">
      <c r="F781" s="20"/>
      <c r="G781" s="20"/>
    </row>
    <row r="782" spans="6:7">
      <c r="F782" s="20"/>
      <c r="G782" s="20"/>
    </row>
    <row r="783" spans="6:7">
      <c r="F783" s="20"/>
      <c r="G783" s="20"/>
    </row>
    <row r="784" spans="6:7">
      <c r="F784" s="20"/>
      <c r="G784" s="20"/>
    </row>
    <row r="785" spans="6:7">
      <c r="F785" s="20"/>
      <c r="G785" s="20"/>
    </row>
    <row r="786" spans="6:7">
      <c r="F786" s="20"/>
      <c r="G786" s="20"/>
    </row>
    <row r="787" spans="6:7">
      <c r="F787" s="20"/>
      <c r="G787" s="20"/>
    </row>
    <row r="788" spans="6:7">
      <c r="F788" s="20"/>
      <c r="G788" s="20"/>
    </row>
    <row r="789" spans="6:7">
      <c r="F789" s="20"/>
      <c r="G789" s="20"/>
    </row>
    <row r="790" spans="6:7">
      <c r="F790" s="20"/>
      <c r="G790" s="20"/>
    </row>
    <row r="791" spans="6:7">
      <c r="F791" s="20"/>
      <c r="G791" s="20"/>
    </row>
    <row r="792" spans="6:7">
      <c r="F792" s="20"/>
      <c r="G792" s="20"/>
    </row>
    <row r="793" spans="6:7">
      <c r="F793" s="20"/>
      <c r="G793" s="20"/>
    </row>
    <row r="794" spans="6:7">
      <c r="F794" s="20"/>
      <c r="G794" s="20"/>
    </row>
    <row r="795" spans="6:7">
      <c r="F795" s="20"/>
      <c r="G795" s="20"/>
    </row>
    <row r="796" spans="6:7">
      <c r="F796" s="20"/>
      <c r="G796" s="20"/>
    </row>
    <row r="797" spans="6:7">
      <c r="F797" s="20"/>
      <c r="G797" s="20"/>
    </row>
    <row r="798" spans="6:7">
      <c r="F798" s="20"/>
      <c r="G798" s="20"/>
    </row>
    <row r="799" spans="6:7">
      <c r="F799" s="20"/>
      <c r="G799" s="20"/>
    </row>
    <row r="800" spans="6:7">
      <c r="F800" s="20"/>
      <c r="G800" s="20"/>
    </row>
    <row r="801" spans="6:7">
      <c r="F801" s="20"/>
      <c r="G801" s="20"/>
    </row>
    <row r="802" spans="6:7">
      <c r="F802" s="20"/>
      <c r="G802" s="20"/>
    </row>
    <row r="803" spans="6:7">
      <c r="F803" s="20"/>
      <c r="G803" s="20"/>
    </row>
    <row r="804" spans="6:7">
      <c r="F804" s="20"/>
      <c r="G804" s="20"/>
    </row>
    <row r="805" spans="6:7">
      <c r="F805" s="20"/>
      <c r="G805" s="20"/>
    </row>
    <row r="806" spans="6:7">
      <c r="F806" s="20"/>
      <c r="G806" s="20"/>
    </row>
    <row r="807" spans="6:7">
      <c r="F807" s="20"/>
      <c r="G807" s="20"/>
    </row>
    <row r="808" spans="6:7">
      <c r="F808" s="20"/>
      <c r="G808" s="20"/>
    </row>
    <row r="809" spans="6:7">
      <c r="F809" s="20"/>
      <c r="G809" s="20"/>
    </row>
    <row r="810" spans="6:7">
      <c r="F810" s="20"/>
      <c r="G810" s="20"/>
    </row>
    <row r="811" spans="6:7">
      <c r="F811" s="20"/>
      <c r="G811" s="20"/>
    </row>
    <row r="812" spans="6:7">
      <c r="F812" s="20"/>
      <c r="G812" s="20"/>
    </row>
    <row r="813" spans="6:7">
      <c r="F813" s="20"/>
      <c r="G813" s="20"/>
    </row>
    <row r="814" spans="6:7">
      <c r="F814" s="20"/>
      <c r="G814" s="20"/>
    </row>
    <row r="815" spans="6:7">
      <c r="F815" s="20"/>
      <c r="G815" s="20"/>
    </row>
    <row r="816" spans="6:7">
      <c r="F816" s="20"/>
      <c r="G816" s="20"/>
    </row>
    <row r="817" spans="6:7">
      <c r="F817" s="20"/>
      <c r="G817" s="20"/>
    </row>
    <row r="818" spans="6:7">
      <c r="F818" s="20"/>
      <c r="G818" s="20"/>
    </row>
    <row r="819" spans="6:7">
      <c r="F819" s="20"/>
      <c r="G819" s="20"/>
    </row>
    <row r="820" spans="6:7">
      <c r="F820" s="20"/>
      <c r="G820" s="20"/>
    </row>
    <row r="821" spans="6:7">
      <c r="F821" s="20"/>
      <c r="G821" s="20"/>
    </row>
    <row r="822" spans="6:7">
      <c r="F822" s="20"/>
      <c r="G822" s="20"/>
    </row>
    <row r="823" spans="6:7">
      <c r="F823" s="20"/>
      <c r="G823" s="20"/>
    </row>
    <row r="824" spans="6:7">
      <c r="F824" s="20"/>
      <c r="G824" s="20"/>
    </row>
    <row r="825" spans="6:7">
      <c r="F825" s="20"/>
      <c r="G825" s="20"/>
    </row>
    <row r="826" spans="6:7">
      <c r="F826" s="20"/>
      <c r="G826" s="20"/>
    </row>
    <row r="827" spans="6:7">
      <c r="F827" s="20"/>
      <c r="G827" s="20"/>
    </row>
    <row r="828" spans="6:7">
      <c r="F828" s="20"/>
      <c r="G828" s="20"/>
    </row>
    <row r="829" spans="6:7">
      <c r="F829" s="20"/>
      <c r="G829" s="20"/>
    </row>
    <row r="830" spans="6:7">
      <c r="F830" s="20"/>
      <c r="G830" s="20"/>
    </row>
    <row r="831" spans="6:7">
      <c r="F831" s="20"/>
      <c r="G831" s="20"/>
    </row>
    <row r="832" spans="6:7">
      <c r="F832" s="20"/>
      <c r="G832" s="20"/>
    </row>
    <row r="833" spans="6:7">
      <c r="F833" s="20"/>
      <c r="G833" s="20"/>
    </row>
    <row r="834" spans="6:7">
      <c r="F834" s="20"/>
      <c r="G834" s="20"/>
    </row>
    <row r="835" spans="6:7">
      <c r="F835" s="20"/>
      <c r="G835" s="20"/>
    </row>
    <row r="836" spans="6:7">
      <c r="F836" s="20"/>
      <c r="G836" s="20"/>
    </row>
    <row r="837" spans="6:7">
      <c r="F837" s="20"/>
      <c r="G837" s="20"/>
    </row>
    <row r="838" spans="6:7">
      <c r="F838" s="20"/>
      <c r="G838" s="20"/>
    </row>
    <row r="839" spans="6:7">
      <c r="F839" s="20"/>
      <c r="G839" s="20"/>
    </row>
    <row r="840" spans="6:7">
      <c r="F840" s="20"/>
      <c r="G840" s="20"/>
    </row>
    <row r="841" spans="6:7">
      <c r="F841" s="20"/>
      <c r="G841" s="20"/>
    </row>
    <row r="842" spans="6:7">
      <c r="F842" s="20"/>
      <c r="G842" s="20"/>
    </row>
    <row r="843" spans="6:7">
      <c r="F843" s="20"/>
      <c r="G843" s="20"/>
    </row>
    <row r="844" spans="6:7">
      <c r="F844" s="20"/>
      <c r="G844" s="20"/>
    </row>
    <row r="845" spans="6:7">
      <c r="F845" s="20"/>
      <c r="G845" s="20"/>
    </row>
    <row r="846" spans="6:7">
      <c r="F846" s="20"/>
      <c r="G846" s="20"/>
    </row>
    <row r="847" spans="6:7">
      <c r="F847" s="20"/>
      <c r="G847" s="20"/>
    </row>
    <row r="848" spans="6:7">
      <c r="F848" s="20"/>
      <c r="G848" s="20"/>
    </row>
    <row r="849" spans="6:7">
      <c r="F849" s="20"/>
      <c r="G849" s="20"/>
    </row>
    <row r="850" spans="6:7">
      <c r="F850" s="20"/>
      <c r="G850" s="20"/>
    </row>
    <row r="851" spans="6:7">
      <c r="F851" s="20"/>
      <c r="G851" s="20"/>
    </row>
    <row r="852" spans="6:7">
      <c r="F852" s="20"/>
      <c r="G852" s="20"/>
    </row>
    <row r="853" spans="6:7">
      <c r="F853" s="20"/>
      <c r="G853" s="20"/>
    </row>
    <row r="854" spans="6:7">
      <c r="F854" s="20"/>
      <c r="G854" s="20"/>
    </row>
    <row r="855" spans="6:7">
      <c r="F855" s="20"/>
      <c r="G855" s="20"/>
    </row>
    <row r="856" spans="6:7">
      <c r="F856" s="20"/>
      <c r="G856" s="20"/>
    </row>
    <row r="857" spans="6:7">
      <c r="F857" s="20"/>
      <c r="G857" s="20"/>
    </row>
    <row r="858" spans="6:7">
      <c r="F858" s="20"/>
      <c r="G858" s="20"/>
    </row>
    <row r="859" spans="6:7">
      <c r="F859" s="20"/>
      <c r="G859" s="20"/>
    </row>
    <row r="860" spans="6:7">
      <c r="F860" s="20"/>
      <c r="G860" s="20"/>
    </row>
    <row r="861" spans="6:7">
      <c r="F861" s="20"/>
      <c r="G861" s="20"/>
    </row>
    <row r="862" spans="6:7">
      <c r="F862" s="20"/>
      <c r="G862" s="20"/>
    </row>
    <row r="863" spans="6:7">
      <c r="F863" s="20"/>
      <c r="G863" s="20"/>
    </row>
    <row r="864" spans="6:7">
      <c r="F864" s="20"/>
      <c r="G864" s="20"/>
    </row>
    <row r="865" spans="6:7">
      <c r="F865" s="20"/>
      <c r="G865" s="20"/>
    </row>
    <row r="866" spans="6:7">
      <c r="F866" s="20"/>
      <c r="G866" s="20"/>
    </row>
    <row r="867" spans="6:7">
      <c r="F867" s="20"/>
      <c r="G867" s="20"/>
    </row>
    <row r="868" spans="6:7">
      <c r="F868" s="20"/>
      <c r="G868" s="20"/>
    </row>
    <row r="869" spans="6:7">
      <c r="F869" s="20"/>
      <c r="G869" s="20"/>
    </row>
    <row r="870" spans="6:7">
      <c r="F870" s="20"/>
      <c r="G870" s="20"/>
    </row>
    <row r="871" spans="6:7">
      <c r="F871" s="20"/>
      <c r="G871" s="20"/>
    </row>
    <row r="872" spans="6:7">
      <c r="F872" s="20"/>
      <c r="G872" s="20"/>
    </row>
    <row r="873" spans="6:7">
      <c r="F873" s="20"/>
      <c r="G873" s="20"/>
    </row>
    <row r="874" spans="6:7">
      <c r="F874" s="20"/>
      <c r="G874" s="20"/>
    </row>
    <row r="875" spans="6:7">
      <c r="F875" s="20"/>
      <c r="G875" s="20"/>
    </row>
    <row r="876" spans="6:7">
      <c r="F876" s="20"/>
      <c r="G876" s="20"/>
    </row>
    <row r="877" spans="6:7">
      <c r="F877" s="20"/>
      <c r="G877" s="20"/>
    </row>
    <row r="878" spans="6:7">
      <c r="F878" s="20"/>
      <c r="G878" s="20"/>
    </row>
    <row r="879" spans="6:7">
      <c r="F879" s="20"/>
      <c r="G879" s="20"/>
    </row>
    <row r="880" spans="6:7">
      <c r="F880" s="20"/>
      <c r="G880" s="20"/>
    </row>
    <row r="881" spans="6:7">
      <c r="F881" s="20"/>
      <c r="G881" s="20"/>
    </row>
    <row r="882" spans="6:7">
      <c r="F882" s="20"/>
      <c r="G882" s="20"/>
    </row>
    <row r="883" spans="6:7">
      <c r="F883" s="20"/>
      <c r="G883" s="20"/>
    </row>
    <row r="884" spans="6:7">
      <c r="F884" s="20"/>
      <c r="G884" s="20"/>
    </row>
    <row r="885" spans="6:7">
      <c r="F885" s="20"/>
      <c r="G885" s="20"/>
    </row>
    <row r="886" spans="6:7">
      <c r="F886" s="20"/>
      <c r="G886" s="20"/>
    </row>
    <row r="887" spans="6:7">
      <c r="F887" s="20"/>
      <c r="G887" s="20"/>
    </row>
    <row r="888" spans="6:7">
      <c r="F888" s="20"/>
      <c r="G888" s="20"/>
    </row>
    <row r="889" spans="6:7">
      <c r="F889" s="20"/>
      <c r="G889" s="20"/>
    </row>
    <row r="890" spans="6:7">
      <c r="F890" s="20"/>
      <c r="G890" s="20"/>
    </row>
    <row r="891" spans="6:7">
      <c r="F891" s="20"/>
      <c r="G891" s="20"/>
    </row>
    <row r="892" spans="6:7">
      <c r="F892" s="20"/>
      <c r="G892" s="20"/>
    </row>
    <row r="893" spans="6:7">
      <c r="F893" s="20"/>
      <c r="G893" s="20"/>
    </row>
    <row r="894" spans="6:7">
      <c r="F894" s="20"/>
      <c r="G894" s="20"/>
    </row>
    <row r="895" spans="6:7">
      <c r="F895" s="20"/>
      <c r="G895" s="20"/>
    </row>
    <row r="896" spans="6:7">
      <c r="F896" s="20"/>
      <c r="G896" s="20"/>
    </row>
    <row r="897" spans="6:7">
      <c r="F897" s="20"/>
      <c r="G897" s="20"/>
    </row>
    <row r="898" spans="6:7">
      <c r="F898" s="20"/>
      <c r="G898" s="20"/>
    </row>
    <row r="899" spans="6:7">
      <c r="F899" s="20"/>
      <c r="G899" s="20"/>
    </row>
    <row r="900" spans="6:7">
      <c r="F900" s="20"/>
      <c r="G900" s="20"/>
    </row>
    <row r="901" spans="6:7">
      <c r="F901" s="20"/>
      <c r="G901" s="20"/>
    </row>
    <row r="902" spans="6:7">
      <c r="F902" s="20"/>
      <c r="G902" s="20"/>
    </row>
    <row r="903" spans="6:7">
      <c r="F903" s="20"/>
      <c r="G903" s="20"/>
    </row>
    <row r="904" spans="6:7">
      <c r="F904" s="20"/>
      <c r="G904" s="20"/>
    </row>
    <row r="905" spans="6:7">
      <c r="F905" s="20"/>
      <c r="G905" s="20"/>
    </row>
    <row r="906" spans="6:7">
      <c r="F906" s="20"/>
      <c r="G906" s="20"/>
    </row>
    <row r="907" spans="6:7">
      <c r="F907" s="20"/>
      <c r="G907" s="20"/>
    </row>
    <row r="908" spans="6:7">
      <c r="F908" s="20"/>
      <c r="G908" s="20"/>
    </row>
    <row r="909" spans="6:7">
      <c r="F909" s="20"/>
      <c r="G909" s="20"/>
    </row>
    <row r="910" spans="6:7">
      <c r="F910" s="20"/>
      <c r="G910" s="20"/>
    </row>
    <row r="911" spans="6:7">
      <c r="F911" s="20"/>
      <c r="G911" s="20"/>
    </row>
    <row r="912" spans="6:7">
      <c r="F912" s="20"/>
      <c r="G912" s="20"/>
    </row>
    <row r="913" spans="6:7">
      <c r="F913" s="20"/>
      <c r="G913" s="20"/>
    </row>
    <row r="914" spans="6:7">
      <c r="F914" s="20"/>
      <c r="G914" s="20"/>
    </row>
    <row r="915" spans="6:7">
      <c r="F915" s="20"/>
      <c r="G915" s="20"/>
    </row>
    <row r="916" spans="6:7">
      <c r="F916" s="20"/>
      <c r="G916" s="20"/>
    </row>
    <row r="917" spans="6:7">
      <c r="F917" s="20"/>
      <c r="G917" s="20"/>
    </row>
    <row r="918" spans="6:7">
      <c r="F918" s="20"/>
      <c r="G918" s="20"/>
    </row>
    <row r="919" spans="6:7">
      <c r="F919" s="20"/>
      <c r="G919" s="20"/>
    </row>
    <row r="920" spans="6:7">
      <c r="F920" s="20"/>
      <c r="G920" s="20"/>
    </row>
    <row r="921" spans="6:7">
      <c r="F921" s="20"/>
      <c r="G921" s="20"/>
    </row>
    <row r="922" spans="6:7">
      <c r="F922" s="20"/>
      <c r="G922" s="20"/>
    </row>
    <row r="923" spans="6:7">
      <c r="F923" s="20"/>
      <c r="G923" s="20"/>
    </row>
    <row r="924" spans="6:7">
      <c r="F924" s="20"/>
      <c r="G924" s="20"/>
    </row>
    <row r="925" spans="6:7">
      <c r="F925" s="20"/>
      <c r="G925" s="20"/>
    </row>
    <row r="926" spans="6:7">
      <c r="F926" s="20"/>
      <c r="G926" s="20"/>
    </row>
    <row r="927" spans="6:7">
      <c r="F927" s="20"/>
      <c r="G927" s="20"/>
    </row>
    <row r="928" spans="6:7">
      <c r="F928" s="20"/>
      <c r="G928" s="20"/>
    </row>
    <row r="929" spans="6:7">
      <c r="F929" s="20"/>
      <c r="G929" s="20"/>
    </row>
    <row r="930" spans="6:7">
      <c r="F930" s="20"/>
      <c r="G930" s="20"/>
    </row>
    <row r="931" spans="6:7">
      <c r="F931" s="20"/>
      <c r="G931" s="20"/>
    </row>
    <row r="932" spans="6:7">
      <c r="F932" s="20"/>
      <c r="G932" s="20"/>
    </row>
    <row r="933" spans="6:7">
      <c r="F933" s="20"/>
      <c r="G933" s="20"/>
    </row>
    <row r="934" spans="6:7">
      <c r="F934" s="20"/>
      <c r="G934" s="20"/>
    </row>
    <row r="935" spans="6:7">
      <c r="F935" s="20"/>
      <c r="G935" s="20"/>
    </row>
    <row r="936" spans="6:7">
      <c r="F936" s="20"/>
      <c r="G936" s="20"/>
    </row>
    <row r="937" spans="6:7">
      <c r="F937" s="20"/>
      <c r="G937" s="20"/>
    </row>
    <row r="938" spans="6:7">
      <c r="F938" s="20"/>
      <c r="G938" s="20"/>
    </row>
    <row r="939" spans="6:7">
      <c r="F939" s="20"/>
      <c r="G939" s="20"/>
    </row>
    <row r="940" spans="6:7">
      <c r="F940" s="20"/>
      <c r="G940" s="20"/>
    </row>
    <row r="941" spans="6:7">
      <c r="F941" s="20"/>
      <c r="G941" s="20"/>
    </row>
    <row r="942" spans="6:7">
      <c r="F942" s="20"/>
      <c r="G942" s="20"/>
    </row>
    <row r="943" spans="6:7">
      <c r="F943" s="20"/>
      <c r="G943" s="20"/>
    </row>
    <row r="944" spans="6:7">
      <c r="F944" s="20"/>
      <c r="G944" s="20"/>
    </row>
    <row r="945" spans="6:7">
      <c r="F945" s="20"/>
      <c r="G945" s="20"/>
    </row>
    <row r="946" spans="6:7">
      <c r="F946" s="20"/>
      <c r="G946" s="20"/>
    </row>
    <row r="947" spans="6:7">
      <c r="F947" s="20"/>
      <c r="G947" s="20"/>
    </row>
    <row r="948" spans="6:7">
      <c r="F948" s="20"/>
      <c r="G948" s="20"/>
    </row>
    <row r="949" spans="6:7">
      <c r="F949" s="20"/>
      <c r="G949" s="20"/>
    </row>
    <row r="950" spans="6:7">
      <c r="F950" s="20"/>
      <c r="G950" s="20"/>
    </row>
    <row r="951" spans="6:7">
      <c r="F951" s="20"/>
      <c r="G951" s="20"/>
    </row>
    <row r="952" spans="6:7">
      <c r="F952" s="20"/>
      <c r="G952" s="20"/>
    </row>
    <row r="953" spans="6:7">
      <c r="F953" s="20"/>
      <c r="G953" s="20"/>
    </row>
    <row r="954" spans="6:7">
      <c r="F954" s="20"/>
      <c r="G954" s="20"/>
    </row>
    <row r="955" spans="6:7">
      <c r="F955" s="20"/>
      <c r="G955" s="20"/>
    </row>
    <row r="956" spans="6:7">
      <c r="F956" s="20"/>
      <c r="G956" s="20"/>
    </row>
    <row r="957" spans="6:7">
      <c r="F957" s="20"/>
      <c r="G957" s="20"/>
    </row>
    <row r="958" spans="6:7">
      <c r="F958" s="20"/>
      <c r="G958" s="20"/>
    </row>
    <row r="959" spans="6:7">
      <c r="F959" s="20"/>
      <c r="G959" s="20"/>
    </row>
    <row r="960" spans="6:7">
      <c r="F960" s="20"/>
      <c r="G960" s="20"/>
    </row>
    <row r="961" spans="6:7">
      <c r="F961" s="20"/>
      <c r="G961" s="20"/>
    </row>
    <row r="962" spans="6:7">
      <c r="F962" s="20"/>
      <c r="G962" s="20"/>
    </row>
    <row r="963" spans="6:7">
      <c r="F963" s="20"/>
      <c r="G963" s="20"/>
    </row>
    <row r="964" spans="6:7">
      <c r="F964" s="20"/>
      <c r="G964" s="20"/>
    </row>
    <row r="965" spans="6:7">
      <c r="F965" s="20"/>
      <c r="G965" s="20"/>
    </row>
    <row r="966" spans="6:7">
      <c r="F966" s="20"/>
      <c r="G966" s="20"/>
    </row>
    <row r="967" spans="6:7">
      <c r="F967" s="20"/>
      <c r="G967" s="20"/>
    </row>
    <row r="968" spans="6:7">
      <c r="F968" s="20"/>
      <c r="G968" s="20"/>
    </row>
    <row r="969" spans="6:7">
      <c r="F969" s="20"/>
      <c r="G969" s="20"/>
    </row>
    <row r="970" spans="6:7">
      <c r="F970" s="20"/>
      <c r="G970" s="20"/>
    </row>
    <row r="971" spans="6:7">
      <c r="F971" s="20"/>
      <c r="G971" s="20"/>
    </row>
    <row r="972" spans="6:7">
      <c r="F972" s="20"/>
      <c r="G972" s="20"/>
    </row>
    <row r="973" spans="6:7">
      <c r="F973" s="20"/>
      <c r="G973" s="20"/>
    </row>
    <row r="974" spans="6:7">
      <c r="F974" s="20"/>
      <c r="G974" s="20"/>
    </row>
    <row r="975" spans="6:7">
      <c r="F975" s="20"/>
      <c r="G975" s="20"/>
    </row>
    <row r="976" spans="6:7">
      <c r="F976" s="20"/>
      <c r="G976" s="20"/>
    </row>
    <row r="977" spans="6:7">
      <c r="F977" s="20"/>
      <c r="G977" s="20"/>
    </row>
    <row r="978" spans="6:7">
      <c r="F978" s="20"/>
      <c r="G978" s="20"/>
    </row>
    <row r="979" spans="6:7">
      <c r="F979" s="20"/>
      <c r="G979" s="20"/>
    </row>
    <row r="980" spans="6:7">
      <c r="F980" s="20"/>
      <c r="G980" s="20"/>
    </row>
    <row r="981" spans="6:7">
      <c r="F981" s="20"/>
      <c r="G981" s="20"/>
    </row>
    <row r="982" spans="6:7">
      <c r="F982" s="20"/>
      <c r="G982" s="20"/>
    </row>
    <row r="983" spans="6:7">
      <c r="F983" s="20"/>
      <c r="G983" s="20"/>
    </row>
    <row r="984" spans="6:7">
      <c r="F984" s="20"/>
      <c r="G984" s="20"/>
    </row>
    <row r="985" spans="6:7">
      <c r="F985" s="20"/>
      <c r="G985" s="20"/>
    </row>
    <row r="986" spans="6:7">
      <c r="F986" s="20"/>
      <c r="G986" s="20"/>
    </row>
    <row r="987" spans="6:7">
      <c r="F987" s="20"/>
      <c r="G987" s="20"/>
    </row>
    <row r="988" spans="6:7">
      <c r="F988" s="20"/>
      <c r="G988" s="20"/>
    </row>
    <row r="989" spans="6:7">
      <c r="F989" s="20"/>
      <c r="G989" s="20"/>
    </row>
    <row r="990" spans="6:7">
      <c r="F990" s="20"/>
      <c r="G990" s="20"/>
    </row>
    <row r="991" spans="6:7">
      <c r="F991" s="20"/>
      <c r="G991" s="20"/>
    </row>
    <row r="992" spans="6:7">
      <c r="F992" s="20"/>
      <c r="G992" s="20"/>
    </row>
    <row r="993" spans="6:7">
      <c r="F993" s="20"/>
      <c r="G993" s="20"/>
    </row>
    <row r="994" spans="6:7">
      <c r="F994" s="20"/>
      <c r="G994" s="20"/>
    </row>
    <row r="995" spans="6:7">
      <c r="F995" s="20"/>
      <c r="G995" s="20"/>
    </row>
    <row r="996" spans="6:7">
      <c r="F996" s="20"/>
      <c r="G996" s="20"/>
    </row>
    <row r="997" spans="6:7">
      <c r="F997" s="20"/>
      <c r="G997" s="20"/>
    </row>
    <row r="998" spans="6:7">
      <c r="F998" s="20"/>
      <c r="G998" s="20"/>
    </row>
    <row r="999" spans="6:7">
      <c r="F999" s="20"/>
      <c r="G999" s="20"/>
    </row>
    <row r="1000" spans="6:7">
      <c r="F1000" s="20"/>
      <c r="G1000" s="20"/>
    </row>
    <row r="1001" spans="6:7">
      <c r="F1001" s="20"/>
      <c r="G1001" s="20"/>
    </row>
    <row r="1002" spans="6:7">
      <c r="F1002" s="20"/>
      <c r="G1002" s="20"/>
    </row>
    <row r="1003" spans="6:7">
      <c r="F1003" s="20"/>
      <c r="G1003" s="20"/>
    </row>
    <row r="1004" spans="6:7">
      <c r="F1004" s="20"/>
      <c r="G1004" s="20"/>
    </row>
    <row r="1005" spans="6:7">
      <c r="F1005" s="20"/>
      <c r="G1005" s="20"/>
    </row>
    <row r="1006" spans="6:7">
      <c r="F1006" s="20"/>
      <c r="G1006" s="20"/>
    </row>
    <row r="1007" spans="6:7">
      <c r="F1007" s="20"/>
      <c r="G1007" s="20"/>
    </row>
    <row r="1008" spans="6:7">
      <c r="F1008" s="20"/>
      <c r="G1008" s="20"/>
    </row>
    <row r="1009" spans="6:7">
      <c r="F1009" s="20"/>
      <c r="G1009" s="20"/>
    </row>
    <row r="1010" spans="6:7">
      <c r="F1010" s="20"/>
      <c r="G1010" s="20"/>
    </row>
    <row r="1011" spans="6:7">
      <c r="F1011" s="20"/>
      <c r="G1011" s="20"/>
    </row>
    <row r="1012" spans="6:7">
      <c r="F1012" s="20"/>
      <c r="G1012" s="20"/>
    </row>
    <row r="1013" spans="6:7">
      <c r="F1013" s="20"/>
      <c r="G1013" s="20"/>
    </row>
    <row r="1014" spans="6:7">
      <c r="F1014" s="20"/>
      <c r="G1014" s="20"/>
    </row>
    <row r="1015" spans="6:7">
      <c r="F1015" s="20"/>
      <c r="G1015" s="20"/>
    </row>
    <row r="1016" spans="6:7">
      <c r="F1016" s="20"/>
      <c r="G1016" s="20"/>
    </row>
    <row r="1017" spans="6:7">
      <c r="F1017" s="20"/>
      <c r="G1017" s="20"/>
    </row>
    <row r="1018" spans="6:7">
      <c r="F1018" s="20"/>
      <c r="G1018" s="20"/>
    </row>
    <row r="1019" spans="6:7">
      <c r="F1019" s="20"/>
      <c r="G1019" s="20"/>
    </row>
    <row r="1020" spans="6:7">
      <c r="F1020" s="20"/>
      <c r="G1020" s="20"/>
    </row>
    <row r="1021" spans="6:7">
      <c r="F1021" s="20"/>
      <c r="G1021" s="20"/>
    </row>
    <row r="1022" spans="6:7">
      <c r="F1022" s="20"/>
      <c r="G1022" s="20"/>
    </row>
    <row r="1023" spans="6:7">
      <c r="F1023" s="20"/>
      <c r="G1023" s="20"/>
    </row>
    <row r="1024" spans="6:7">
      <c r="F1024" s="20"/>
      <c r="G1024" s="20"/>
    </row>
    <row r="1025" spans="6:7">
      <c r="F1025" s="20"/>
      <c r="G1025" s="20"/>
    </row>
    <row r="1026" spans="6:7">
      <c r="F1026" s="20"/>
      <c r="G1026" s="20"/>
    </row>
    <row r="1027" spans="6:7">
      <c r="F1027" s="20"/>
      <c r="G1027" s="20"/>
    </row>
    <row r="1028" spans="6:7">
      <c r="F1028" s="20"/>
      <c r="G1028" s="20"/>
    </row>
    <row r="1029" spans="6:7">
      <c r="F1029" s="20"/>
      <c r="G1029" s="20"/>
    </row>
    <row r="1030" spans="6:7">
      <c r="F1030" s="20"/>
      <c r="G1030" s="20"/>
    </row>
    <row r="1031" spans="6:7">
      <c r="F1031" s="20"/>
      <c r="G1031" s="20"/>
    </row>
    <row r="1032" spans="6:7">
      <c r="F1032" s="20"/>
      <c r="G1032" s="20"/>
    </row>
    <row r="1033" spans="6:7">
      <c r="F1033" s="20"/>
      <c r="G1033" s="20"/>
    </row>
    <row r="1034" spans="6:7">
      <c r="F1034" s="20"/>
      <c r="G1034" s="20"/>
    </row>
    <row r="1035" spans="6:7">
      <c r="F1035" s="20"/>
      <c r="G1035" s="20"/>
    </row>
    <row r="1036" spans="6:7">
      <c r="F1036" s="20"/>
      <c r="G1036" s="20"/>
    </row>
    <row r="1037" spans="6:7">
      <c r="F1037" s="20"/>
      <c r="G1037" s="20"/>
    </row>
    <row r="1038" spans="6:7">
      <c r="F1038" s="20"/>
      <c r="G1038" s="20"/>
    </row>
    <row r="1039" spans="6:7">
      <c r="F1039" s="20"/>
      <c r="G1039" s="20"/>
    </row>
    <row r="1040" spans="6:7">
      <c r="F1040" s="20"/>
      <c r="G1040" s="20"/>
    </row>
    <row r="1041" spans="6:7">
      <c r="F1041" s="20"/>
      <c r="G1041" s="20"/>
    </row>
    <row r="1042" spans="6:7">
      <c r="F1042" s="20"/>
      <c r="G1042" s="20"/>
    </row>
    <row r="1043" spans="6:7">
      <c r="F1043" s="20"/>
      <c r="G1043" s="20"/>
    </row>
    <row r="1044" spans="6:7">
      <c r="F1044" s="20"/>
      <c r="G1044" s="20"/>
    </row>
    <row r="1045" spans="6:7">
      <c r="F1045" s="20"/>
      <c r="G1045" s="20"/>
    </row>
    <row r="1046" spans="6:7">
      <c r="F1046" s="20"/>
      <c r="G1046" s="20"/>
    </row>
    <row r="1047" spans="6:7">
      <c r="F1047" s="20"/>
      <c r="G1047" s="20"/>
    </row>
    <row r="1048" spans="6:7">
      <c r="F1048" s="20"/>
      <c r="G1048" s="20"/>
    </row>
    <row r="1049" spans="6:7">
      <c r="F1049" s="20"/>
      <c r="G1049" s="20"/>
    </row>
    <row r="1050" spans="6:7">
      <c r="F1050" s="20"/>
      <c r="G1050" s="20"/>
    </row>
    <row r="1051" spans="6:7">
      <c r="F1051" s="20"/>
      <c r="G1051" s="20"/>
    </row>
    <row r="1052" spans="6:7">
      <c r="F1052" s="20"/>
      <c r="G1052" s="20"/>
    </row>
    <row r="1053" spans="6:7">
      <c r="F1053" s="20"/>
      <c r="G1053" s="20"/>
    </row>
    <row r="1054" spans="6:7">
      <c r="F1054" s="20"/>
      <c r="G1054" s="20"/>
    </row>
    <row r="1055" spans="6:7">
      <c r="F1055" s="20"/>
      <c r="G1055" s="20"/>
    </row>
    <row r="1056" spans="6:7">
      <c r="F1056" s="20"/>
      <c r="G1056" s="20"/>
    </row>
    <row r="1057" spans="6:7">
      <c r="F1057" s="20"/>
      <c r="G1057" s="20"/>
    </row>
    <row r="1058" spans="6:7">
      <c r="F1058" s="20"/>
      <c r="G1058" s="20"/>
    </row>
    <row r="1059" spans="6:7">
      <c r="F1059" s="20"/>
      <c r="G1059" s="20"/>
    </row>
    <row r="1060" spans="6:7">
      <c r="F1060" s="20"/>
      <c r="G1060" s="20"/>
    </row>
    <row r="1061" spans="6:7">
      <c r="F1061" s="20"/>
      <c r="G1061" s="20"/>
    </row>
    <row r="1062" spans="6:7">
      <c r="F1062" s="20"/>
      <c r="G1062" s="20"/>
    </row>
    <row r="1063" spans="6:7">
      <c r="F1063" s="20"/>
      <c r="G1063" s="20"/>
    </row>
    <row r="1064" spans="6:7">
      <c r="F1064" s="20"/>
      <c r="G1064" s="20"/>
    </row>
    <row r="1065" spans="6:7">
      <c r="F1065" s="20"/>
      <c r="G1065" s="20"/>
    </row>
    <row r="1066" spans="6:7">
      <c r="F1066" s="20"/>
      <c r="G1066" s="20"/>
    </row>
    <row r="1067" spans="6:7">
      <c r="F1067" s="20"/>
      <c r="G1067" s="20"/>
    </row>
    <row r="1068" spans="6:7">
      <c r="F1068" s="20"/>
      <c r="G1068" s="20"/>
    </row>
    <row r="1069" spans="6:7">
      <c r="F1069" s="20"/>
      <c r="G1069" s="20"/>
    </row>
    <row r="1070" spans="6:7">
      <c r="F1070" s="20"/>
      <c r="G1070" s="20"/>
    </row>
    <row r="1071" spans="6:7">
      <c r="F1071" s="20"/>
      <c r="G1071" s="20"/>
    </row>
    <row r="1072" spans="6:7">
      <c r="F1072" s="20"/>
      <c r="G1072" s="20"/>
    </row>
    <row r="1073" spans="6:7">
      <c r="F1073" s="20"/>
      <c r="G1073" s="20"/>
    </row>
    <row r="1074" spans="6:7">
      <c r="F1074" s="20"/>
      <c r="G1074" s="20"/>
    </row>
    <row r="1075" spans="6:7">
      <c r="F1075" s="20"/>
      <c r="G1075" s="20"/>
    </row>
    <row r="1076" spans="6:7">
      <c r="F1076" s="20"/>
      <c r="G1076" s="20"/>
    </row>
    <row r="1077" spans="6:7">
      <c r="F1077" s="20"/>
      <c r="G1077" s="20"/>
    </row>
    <row r="1078" spans="6:7">
      <c r="F1078" s="20"/>
      <c r="G1078" s="20"/>
    </row>
    <row r="1079" spans="6:7">
      <c r="F1079" s="20"/>
      <c r="G1079" s="20"/>
    </row>
    <row r="1080" spans="6:7">
      <c r="F1080" s="20"/>
      <c r="G1080" s="20"/>
    </row>
    <row r="1081" spans="6:7">
      <c r="F1081" s="20"/>
      <c r="G1081" s="20"/>
    </row>
    <row r="1082" spans="6:7">
      <c r="F1082" s="20"/>
      <c r="G1082" s="20"/>
    </row>
    <row r="1083" spans="6:7">
      <c r="F1083" s="20"/>
      <c r="G1083" s="20"/>
    </row>
    <row r="1084" spans="6:7">
      <c r="F1084" s="20"/>
      <c r="G1084" s="20"/>
    </row>
    <row r="1085" spans="6:7">
      <c r="F1085" s="20"/>
      <c r="G1085" s="20"/>
    </row>
    <row r="1086" spans="6:7">
      <c r="F1086" s="20"/>
      <c r="G1086" s="20"/>
    </row>
    <row r="1087" spans="6:7">
      <c r="F1087" s="20"/>
      <c r="G1087" s="20"/>
    </row>
    <row r="1088" spans="6:7">
      <c r="F1088" s="20"/>
      <c r="G1088" s="20"/>
    </row>
    <row r="1089" spans="6:7">
      <c r="F1089" s="20"/>
      <c r="G1089" s="20"/>
    </row>
    <row r="1090" spans="6:7">
      <c r="F1090" s="20"/>
      <c r="G1090" s="20"/>
    </row>
    <row r="1091" spans="6:7">
      <c r="F1091" s="20"/>
      <c r="G1091" s="20"/>
    </row>
    <row r="1092" spans="6:7">
      <c r="F1092" s="20"/>
      <c r="G1092" s="20"/>
    </row>
    <row r="1093" spans="6:7">
      <c r="F1093" s="20"/>
      <c r="G1093" s="20"/>
    </row>
    <row r="1094" spans="6:7">
      <c r="F1094" s="20"/>
      <c r="G1094" s="20"/>
    </row>
    <row r="1095" spans="6:7">
      <c r="F1095" s="20"/>
      <c r="G1095" s="20"/>
    </row>
    <row r="1096" spans="6:7">
      <c r="F1096" s="20"/>
      <c r="G1096" s="20"/>
    </row>
    <row r="1097" spans="6:7">
      <c r="F1097" s="20"/>
      <c r="G1097" s="20"/>
    </row>
    <row r="1098" spans="6:7">
      <c r="F1098" s="20"/>
      <c r="G1098" s="20"/>
    </row>
    <row r="1099" spans="6:7">
      <c r="F1099" s="20"/>
      <c r="G1099" s="20"/>
    </row>
    <row r="1100" spans="6:7">
      <c r="F1100" s="20"/>
      <c r="G1100" s="20"/>
    </row>
    <row r="1101" spans="6:7">
      <c r="F1101" s="20"/>
      <c r="G1101" s="20"/>
    </row>
    <row r="1102" spans="6:7">
      <c r="F1102" s="20"/>
      <c r="G1102" s="20"/>
    </row>
    <row r="1103" spans="6:7">
      <c r="F1103" s="20"/>
      <c r="G1103" s="20"/>
    </row>
    <row r="1104" spans="6:7">
      <c r="F1104" s="20"/>
      <c r="G1104" s="20"/>
    </row>
    <row r="1105" spans="6:7">
      <c r="F1105" s="20"/>
      <c r="G1105" s="20"/>
    </row>
    <row r="1106" spans="6:7">
      <c r="F1106" s="20"/>
      <c r="G1106" s="20"/>
    </row>
    <row r="1107" spans="6:7">
      <c r="F1107" s="20"/>
      <c r="G1107" s="20"/>
    </row>
    <row r="1108" spans="6:7">
      <c r="F1108" s="20"/>
      <c r="G1108" s="20"/>
    </row>
    <row r="1109" spans="6:7">
      <c r="F1109" s="20"/>
      <c r="G1109" s="20"/>
    </row>
    <row r="1110" spans="6:7">
      <c r="F1110" s="20"/>
      <c r="G1110" s="20"/>
    </row>
    <row r="1111" spans="6:7">
      <c r="F1111" s="20"/>
      <c r="G1111" s="20"/>
    </row>
    <row r="1112" spans="6:7">
      <c r="F1112" s="20"/>
      <c r="G1112" s="20"/>
    </row>
    <row r="1113" spans="6:7">
      <c r="F1113" s="20"/>
      <c r="G1113" s="20"/>
    </row>
    <row r="1114" spans="6:7">
      <c r="F1114" s="20"/>
      <c r="G1114" s="20"/>
    </row>
    <row r="1115" spans="6:7">
      <c r="F1115" s="20"/>
      <c r="G1115" s="20"/>
    </row>
    <row r="1116" spans="6:7">
      <c r="F1116" s="20"/>
      <c r="G1116" s="20"/>
    </row>
    <row r="1117" spans="6:7">
      <c r="F1117" s="20"/>
      <c r="G1117" s="20"/>
    </row>
    <row r="1118" spans="6:7">
      <c r="F1118" s="20"/>
      <c r="G1118" s="20"/>
    </row>
    <row r="1119" spans="6:7">
      <c r="F1119" s="20"/>
      <c r="G1119" s="20"/>
    </row>
    <row r="1120" spans="6:7">
      <c r="F1120" s="20"/>
      <c r="G1120" s="20"/>
    </row>
    <row r="1121" spans="6:7">
      <c r="F1121" s="20"/>
      <c r="G1121" s="20"/>
    </row>
    <row r="1122" spans="6:7">
      <c r="F1122" s="20"/>
      <c r="G1122" s="20"/>
    </row>
    <row r="1123" spans="6:7">
      <c r="F1123" s="20"/>
      <c r="G1123" s="20"/>
    </row>
    <row r="1124" spans="6:7">
      <c r="F1124" s="20"/>
      <c r="G1124" s="20"/>
    </row>
    <row r="1125" spans="6:7">
      <c r="F1125" s="20"/>
      <c r="G1125" s="20"/>
    </row>
    <row r="1126" spans="6:7">
      <c r="F1126" s="20"/>
      <c r="G1126" s="20"/>
    </row>
    <row r="1127" spans="6:7">
      <c r="F1127" s="20"/>
      <c r="G1127" s="20"/>
    </row>
    <row r="1128" spans="6:7">
      <c r="F1128" s="20"/>
      <c r="G1128" s="20"/>
    </row>
    <row r="1129" spans="6:7">
      <c r="F1129" s="20"/>
      <c r="G1129" s="20"/>
    </row>
    <row r="1130" spans="6:7">
      <c r="F1130" s="20"/>
      <c r="G1130" s="20"/>
    </row>
    <row r="1131" spans="6:7">
      <c r="F1131" s="20"/>
      <c r="G1131" s="20"/>
    </row>
    <row r="1132" spans="6:7">
      <c r="F1132" s="20"/>
      <c r="G1132" s="20"/>
    </row>
    <row r="1133" spans="6:7">
      <c r="F1133" s="20"/>
      <c r="G1133" s="20"/>
    </row>
    <row r="1134" spans="6:7">
      <c r="F1134" s="20"/>
      <c r="G1134" s="20"/>
    </row>
    <row r="1135" spans="6:7">
      <c r="F1135" s="20"/>
      <c r="G1135" s="20"/>
    </row>
    <row r="1136" spans="6:7">
      <c r="F1136" s="20"/>
      <c r="G1136" s="20"/>
    </row>
    <row r="1137" spans="6:7">
      <c r="F1137" s="20"/>
      <c r="G1137" s="20"/>
    </row>
    <row r="1138" spans="6:7">
      <c r="F1138" s="20"/>
      <c r="G1138" s="20"/>
    </row>
    <row r="1139" spans="6:7">
      <c r="F1139" s="20"/>
      <c r="G1139" s="20"/>
    </row>
    <row r="1140" spans="6:7">
      <c r="F1140" s="20"/>
      <c r="G1140" s="20"/>
    </row>
    <row r="1141" spans="6:7">
      <c r="F1141" s="20"/>
      <c r="G1141" s="20"/>
    </row>
    <row r="1142" spans="6:7">
      <c r="F1142" s="20"/>
      <c r="G1142" s="20"/>
    </row>
    <row r="1143" spans="6:7">
      <c r="F1143" s="20"/>
      <c r="G1143" s="20"/>
    </row>
    <row r="1144" spans="6:7">
      <c r="F1144" s="20"/>
      <c r="G1144" s="20"/>
    </row>
    <row r="1145" spans="6:7">
      <c r="F1145" s="20"/>
      <c r="G1145" s="20"/>
    </row>
    <row r="1146" spans="6:7">
      <c r="F1146" s="20"/>
      <c r="G1146" s="20"/>
    </row>
    <row r="1147" spans="6:7">
      <c r="F1147" s="20"/>
      <c r="G1147" s="20"/>
    </row>
    <row r="1148" spans="6:7">
      <c r="F1148" s="20"/>
      <c r="G1148" s="20"/>
    </row>
    <row r="1149" spans="6:7">
      <c r="F1149" s="20"/>
      <c r="G1149" s="20"/>
    </row>
    <row r="1150" spans="6:7">
      <c r="F1150" s="20"/>
      <c r="G1150" s="20"/>
    </row>
    <row r="1151" spans="6:7">
      <c r="F1151" s="20"/>
      <c r="G1151" s="20"/>
    </row>
    <row r="1152" spans="6:7">
      <c r="F1152" s="20"/>
      <c r="G1152" s="20"/>
    </row>
    <row r="1153" spans="6:7">
      <c r="F1153" s="20"/>
      <c r="G1153" s="20"/>
    </row>
    <row r="1154" spans="6:7">
      <c r="F1154" s="20"/>
      <c r="G1154" s="20"/>
    </row>
    <row r="1155" spans="6:7">
      <c r="F1155" s="20"/>
      <c r="G1155" s="20"/>
    </row>
    <row r="1156" spans="6:7">
      <c r="F1156" s="20"/>
      <c r="G1156" s="20"/>
    </row>
    <row r="1157" spans="6:7">
      <c r="F1157" s="20"/>
      <c r="G1157" s="20"/>
    </row>
    <row r="1158" spans="6:7">
      <c r="F1158" s="20"/>
      <c r="G1158" s="20"/>
    </row>
    <row r="1159" spans="6:7">
      <c r="F1159" s="20"/>
      <c r="G1159" s="20"/>
    </row>
    <row r="1160" spans="6:7">
      <c r="F1160" s="20"/>
      <c r="G1160" s="20"/>
    </row>
    <row r="1161" spans="6:7">
      <c r="F1161" s="20"/>
      <c r="G1161" s="20"/>
    </row>
    <row r="1162" spans="6:7">
      <c r="F1162" s="20"/>
      <c r="G1162" s="20"/>
    </row>
    <row r="1163" spans="6:7">
      <c r="F1163" s="20"/>
      <c r="G1163" s="20"/>
    </row>
    <row r="1164" spans="6:7">
      <c r="F1164" s="20"/>
      <c r="G1164" s="20"/>
    </row>
    <row r="1165" spans="6:7">
      <c r="F1165" s="20"/>
      <c r="G1165" s="20"/>
    </row>
    <row r="1166" spans="6:7">
      <c r="F1166" s="20"/>
      <c r="G1166" s="20"/>
    </row>
    <row r="1167" spans="6:7">
      <c r="F1167" s="20"/>
      <c r="G1167" s="20"/>
    </row>
    <row r="1168" spans="6:7">
      <c r="F1168" s="20"/>
      <c r="G1168" s="20"/>
    </row>
    <row r="1169" spans="6:7">
      <c r="F1169" s="20"/>
      <c r="G1169" s="20"/>
    </row>
    <row r="1170" spans="6:7">
      <c r="F1170" s="20"/>
      <c r="G1170" s="20"/>
    </row>
    <row r="1171" spans="6:7">
      <c r="F1171" s="20"/>
      <c r="G1171" s="20"/>
    </row>
    <row r="1172" spans="6:7">
      <c r="F1172" s="20"/>
      <c r="G1172" s="20"/>
    </row>
    <row r="1173" spans="6:7">
      <c r="F1173" s="20"/>
      <c r="G1173" s="20"/>
    </row>
    <row r="1174" spans="6:7">
      <c r="F1174" s="20"/>
      <c r="G1174" s="20"/>
    </row>
    <row r="1175" spans="6:7">
      <c r="F1175" s="20"/>
      <c r="G1175" s="20"/>
    </row>
    <row r="1176" spans="6:7">
      <c r="F1176" s="20"/>
      <c r="G1176" s="20"/>
    </row>
    <row r="1177" spans="6:7">
      <c r="F1177" s="20"/>
      <c r="G1177" s="20"/>
    </row>
    <row r="1178" spans="6:7">
      <c r="F1178" s="20"/>
      <c r="G1178" s="20"/>
    </row>
    <row r="1179" spans="6:7">
      <c r="F1179" s="20"/>
      <c r="G1179" s="20"/>
    </row>
    <row r="1180" spans="6:7">
      <c r="F1180" s="20"/>
      <c r="G1180" s="20"/>
    </row>
    <row r="1181" spans="6:7">
      <c r="F1181" s="20"/>
      <c r="G1181" s="20"/>
    </row>
    <row r="1182" spans="6:7">
      <c r="F1182" s="20"/>
      <c r="G1182" s="20"/>
    </row>
    <row r="1183" spans="6:7">
      <c r="F1183" s="20"/>
      <c r="G1183" s="20"/>
    </row>
    <row r="1184" spans="6:7">
      <c r="F1184" s="20"/>
      <c r="G1184" s="20"/>
    </row>
    <row r="1185" spans="6:7">
      <c r="F1185" s="20"/>
      <c r="G1185" s="20"/>
    </row>
    <row r="1186" spans="6:7">
      <c r="F1186" s="20"/>
      <c r="G1186" s="20"/>
    </row>
    <row r="1187" spans="6:7">
      <c r="F1187" s="20"/>
      <c r="G1187" s="20"/>
    </row>
    <row r="1188" spans="6:7">
      <c r="F1188" s="20"/>
      <c r="G1188" s="20"/>
    </row>
    <row r="1189" spans="6:7">
      <c r="F1189" s="20"/>
      <c r="G1189" s="20"/>
    </row>
    <row r="1190" spans="6:7">
      <c r="F1190" s="20"/>
      <c r="G1190" s="20"/>
    </row>
    <row r="1191" spans="6:7">
      <c r="F1191" s="20"/>
      <c r="G1191" s="20"/>
    </row>
    <row r="1192" spans="6:7">
      <c r="F1192" s="20"/>
      <c r="G1192" s="20"/>
    </row>
    <row r="1193" spans="6:7">
      <c r="F1193" s="20"/>
      <c r="G1193" s="20"/>
    </row>
    <row r="1194" spans="6:7">
      <c r="F1194" s="20"/>
      <c r="G1194" s="20"/>
    </row>
    <row r="1195" spans="6:7">
      <c r="F1195" s="20"/>
      <c r="G1195" s="20"/>
    </row>
    <row r="1196" spans="6:7">
      <c r="F1196" s="20"/>
      <c r="G1196" s="20"/>
    </row>
    <row r="1197" spans="6:7">
      <c r="F1197" s="20"/>
      <c r="G1197" s="20"/>
    </row>
    <row r="1198" spans="6:7">
      <c r="F1198" s="20"/>
      <c r="G1198" s="20"/>
    </row>
    <row r="1199" spans="6:7">
      <c r="F1199" s="20"/>
      <c r="G1199" s="20"/>
    </row>
    <row r="1200" spans="6:7">
      <c r="F1200" s="20"/>
      <c r="G1200" s="20"/>
    </row>
    <row r="1201" spans="6:7">
      <c r="F1201" s="20"/>
      <c r="G1201" s="20"/>
    </row>
    <row r="1202" spans="6:7">
      <c r="F1202" s="20"/>
      <c r="G1202" s="20"/>
    </row>
    <row r="1203" spans="6:7">
      <c r="F1203" s="20"/>
      <c r="G1203" s="20"/>
    </row>
    <row r="1204" spans="6:7">
      <c r="F1204" s="20"/>
      <c r="G1204" s="20"/>
    </row>
    <row r="1205" spans="6:7">
      <c r="F1205" s="20"/>
      <c r="G1205" s="20"/>
    </row>
    <row r="1206" spans="6:7">
      <c r="F1206" s="20"/>
      <c r="G1206" s="20"/>
    </row>
    <row r="1207" spans="6:7">
      <c r="F1207" s="20"/>
      <c r="G1207" s="20"/>
    </row>
    <row r="1208" spans="6:7">
      <c r="F1208" s="20"/>
      <c r="G1208" s="20"/>
    </row>
    <row r="1209" spans="6:7">
      <c r="F1209" s="20"/>
      <c r="G1209" s="20"/>
    </row>
    <row r="1210" spans="6:7">
      <c r="F1210" s="20"/>
      <c r="G1210" s="20"/>
    </row>
    <row r="1211" spans="6:7">
      <c r="F1211" s="20"/>
      <c r="G1211" s="20"/>
    </row>
    <row r="1212" spans="6:7">
      <c r="F1212" s="20"/>
      <c r="G1212" s="20"/>
    </row>
    <row r="1213" spans="6:7">
      <c r="F1213" s="20"/>
      <c r="G1213" s="20"/>
    </row>
    <row r="1214" spans="6:7">
      <c r="F1214" s="20"/>
      <c r="G1214" s="20"/>
    </row>
    <row r="1215" spans="6:7">
      <c r="F1215" s="20"/>
      <c r="G1215" s="20"/>
    </row>
    <row r="1216" spans="6:7">
      <c r="F1216" s="20"/>
      <c r="G1216" s="20"/>
    </row>
    <row r="1217" spans="6:7">
      <c r="F1217" s="20"/>
      <c r="G1217" s="20"/>
    </row>
    <row r="1218" spans="6:7">
      <c r="F1218" s="20"/>
      <c r="G1218" s="20"/>
    </row>
    <row r="1219" spans="6:7">
      <c r="F1219" s="20"/>
      <c r="G1219" s="20"/>
    </row>
    <row r="1220" spans="6:7">
      <c r="F1220" s="20"/>
      <c r="G1220" s="20"/>
    </row>
    <row r="1221" spans="6:7">
      <c r="F1221" s="20"/>
      <c r="G1221" s="20"/>
    </row>
    <row r="1222" spans="6:7">
      <c r="F1222" s="20"/>
      <c r="G1222" s="20"/>
    </row>
    <row r="1223" spans="6:7">
      <c r="F1223" s="20"/>
      <c r="G1223" s="20"/>
    </row>
    <row r="1224" spans="6:7">
      <c r="F1224" s="20"/>
      <c r="G1224" s="20"/>
    </row>
    <row r="1225" spans="6:7">
      <c r="F1225" s="20"/>
      <c r="G1225" s="20"/>
    </row>
    <row r="1226" spans="6:7">
      <c r="F1226" s="20"/>
      <c r="G1226" s="20"/>
    </row>
    <row r="1227" spans="6:7">
      <c r="F1227" s="20"/>
      <c r="G1227" s="20"/>
    </row>
    <row r="1228" spans="6:7">
      <c r="F1228" s="20"/>
      <c r="G1228" s="20"/>
    </row>
    <row r="1229" spans="6:7">
      <c r="F1229" s="20"/>
      <c r="G1229" s="20"/>
    </row>
    <row r="1230" spans="6:7">
      <c r="F1230" s="20"/>
      <c r="G1230" s="20"/>
    </row>
    <row r="1231" spans="6:7">
      <c r="F1231" s="20"/>
      <c r="G1231" s="20"/>
    </row>
    <row r="1232" spans="6:7">
      <c r="F1232" s="20"/>
      <c r="G1232" s="20"/>
    </row>
    <row r="1233" spans="6:7">
      <c r="F1233" s="20"/>
      <c r="G1233" s="20"/>
    </row>
    <row r="1234" spans="6:7">
      <c r="F1234" s="20"/>
      <c r="G1234" s="20"/>
    </row>
    <row r="1235" spans="6:7">
      <c r="F1235" s="20"/>
      <c r="G1235" s="20"/>
    </row>
    <row r="1236" spans="6:7">
      <c r="F1236" s="20"/>
      <c r="G1236" s="20"/>
    </row>
    <row r="1237" spans="6:7">
      <c r="F1237" s="20"/>
      <c r="G1237" s="20"/>
    </row>
    <row r="1238" spans="6:7">
      <c r="F1238" s="20"/>
      <c r="G1238" s="20"/>
    </row>
    <row r="1239" spans="6:7">
      <c r="F1239" s="20"/>
      <c r="G1239" s="20"/>
    </row>
    <row r="1240" spans="6:7">
      <c r="F1240" s="20"/>
      <c r="G1240" s="20"/>
    </row>
    <row r="1241" spans="6:7">
      <c r="F1241" s="20"/>
      <c r="G1241" s="20"/>
    </row>
    <row r="1242" spans="6:7">
      <c r="F1242" s="20"/>
      <c r="G1242" s="20"/>
    </row>
    <row r="1243" spans="6:7">
      <c r="F1243" s="20"/>
      <c r="G1243" s="20"/>
    </row>
    <row r="1244" spans="6:7">
      <c r="F1244" s="20"/>
      <c r="G1244" s="20"/>
    </row>
    <row r="1245" spans="6:7">
      <c r="F1245" s="20"/>
      <c r="G1245" s="20"/>
    </row>
    <row r="1246" spans="6:7">
      <c r="F1246" s="20"/>
      <c r="G1246" s="20"/>
    </row>
    <row r="1247" spans="6:7">
      <c r="F1247" s="20"/>
      <c r="G1247" s="20"/>
    </row>
    <row r="1248" spans="6:7">
      <c r="F1248" s="20"/>
      <c r="G1248" s="20"/>
    </row>
    <row r="1249" spans="6:7">
      <c r="F1249" s="20"/>
      <c r="G1249" s="20"/>
    </row>
    <row r="1250" spans="6:7">
      <c r="F1250" s="20"/>
      <c r="G1250" s="20"/>
    </row>
    <row r="1251" spans="6:7">
      <c r="F1251" s="20"/>
      <c r="G1251" s="20"/>
    </row>
    <row r="1252" spans="6:7">
      <c r="F1252" s="20"/>
      <c r="G1252" s="20"/>
    </row>
    <row r="1253" spans="6:7">
      <c r="F1253" s="20"/>
      <c r="G1253" s="20"/>
    </row>
    <row r="1254" spans="6:7">
      <c r="F1254" s="20"/>
      <c r="G1254" s="20"/>
    </row>
    <row r="1255" spans="6:7">
      <c r="F1255" s="20"/>
      <c r="G1255" s="20"/>
    </row>
    <row r="1256" spans="6:7">
      <c r="F1256" s="20"/>
      <c r="G1256" s="20"/>
    </row>
    <row r="1257" spans="6:7">
      <c r="F1257" s="20"/>
      <c r="G1257" s="20"/>
    </row>
    <row r="1258" spans="6:7">
      <c r="F1258" s="20"/>
      <c r="G1258" s="20"/>
    </row>
    <row r="1259" spans="6:7">
      <c r="F1259" s="20"/>
      <c r="G1259" s="20"/>
    </row>
    <row r="1260" spans="6:7">
      <c r="F1260" s="20"/>
      <c r="G1260" s="20"/>
    </row>
    <row r="1261" spans="6:7">
      <c r="F1261" s="20"/>
      <c r="G1261" s="20"/>
    </row>
    <row r="1262" spans="6:7">
      <c r="F1262" s="20"/>
      <c r="G1262" s="20"/>
    </row>
    <row r="1263" spans="6:7">
      <c r="F1263" s="20"/>
      <c r="G1263" s="20"/>
    </row>
    <row r="1264" spans="6:7">
      <c r="F1264" s="20"/>
      <c r="G1264" s="20"/>
    </row>
    <row r="1265" spans="6:7">
      <c r="F1265" s="20"/>
      <c r="G1265" s="20"/>
    </row>
    <row r="1266" spans="6:7">
      <c r="F1266" s="20"/>
      <c r="G1266" s="20"/>
    </row>
    <row r="1267" spans="6:7">
      <c r="F1267" s="20"/>
      <c r="G1267" s="20"/>
    </row>
    <row r="1268" spans="6:7">
      <c r="F1268" s="20"/>
      <c r="G1268" s="20"/>
    </row>
    <row r="1269" spans="6:7">
      <c r="F1269" s="20"/>
      <c r="G1269" s="20"/>
    </row>
    <row r="1270" spans="6:7">
      <c r="F1270" s="20"/>
      <c r="G1270" s="20"/>
    </row>
    <row r="1271" spans="6:7">
      <c r="F1271" s="20"/>
      <c r="G1271" s="20"/>
    </row>
    <row r="1272" spans="6:7">
      <c r="F1272" s="20"/>
      <c r="G1272" s="20"/>
    </row>
    <row r="1273" spans="6:7">
      <c r="F1273" s="20"/>
      <c r="G1273" s="20"/>
    </row>
    <row r="1274" spans="6:7">
      <c r="F1274" s="20"/>
      <c r="G1274" s="20"/>
    </row>
    <row r="1275" spans="6:7">
      <c r="F1275" s="20"/>
      <c r="G1275" s="20"/>
    </row>
    <row r="1276" spans="6:7">
      <c r="F1276" s="20"/>
      <c r="G1276" s="20"/>
    </row>
    <row r="1277" spans="6:7">
      <c r="F1277" s="20"/>
      <c r="G1277" s="20"/>
    </row>
    <row r="1278" spans="6:7">
      <c r="F1278" s="20"/>
      <c r="G1278" s="20"/>
    </row>
    <row r="1279" spans="6:7">
      <c r="F1279" s="20"/>
      <c r="G1279" s="20"/>
    </row>
    <row r="1280" spans="6:7">
      <c r="F1280" s="20"/>
      <c r="G1280" s="20"/>
    </row>
    <row r="1281" spans="6:7">
      <c r="F1281" s="20"/>
      <c r="G1281" s="20"/>
    </row>
    <row r="1282" spans="6:7">
      <c r="F1282" s="20"/>
      <c r="G1282" s="20"/>
    </row>
    <row r="1283" spans="6:7">
      <c r="F1283" s="20"/>
      <c r="G1283" s="20"/>
    </row>
    <row r="1284" spans="6:7">
      <c r="F1284" s="20"/>
      <c r="G1284" s="20"/>
    </row>
    <row r="1285" spans="6:7">
      <c r="F1285" s="20"/>
      <c r="G1285" s="20"/>
    </row>
    <row r="1286" spans="6:7">
      <c r="F1286" s="20"/>
      <c r="G1286" s="20"/>
    </row>
    <row r="1287" spans="6:7">
      <c r="F1287" s="20"/>
      <c r="G1287" s="20"/>
    </row>
    <row r="1288" spans="6:7">
      <c r="F1288" s="20"/>
      <c r="G1288" s="20"/>
    </row>
    <row r="1289" spans="6:7">
      <c r="F1289" s="20"/>
      <c r="G1289" s="20"/>
    </row>
    <row r="1290" spans="6:7">
      <c r="F1290" s="20"/>
      <c r="G1290" s="20"/>
    </row>
    <row r="1291" spans="6:7">
      <c r="F1291" s="20"/>
      <c r="G1291" s="20"/>
    </row>
    <row r="1292" spans="6:7">
      <c r="F1292" s="20"/>
      <c r="G1292" s="20"/>
    </row>
    <row r="1293" spans="6:7">
      <c r="F1293" s="20"/>
      <c r="G1293" s="20"/>
    </row>
    <row r="1294" spans="6:7">
      <c r="F1294" s="20"/>
      <c r="G1294" s="20"/>
    </row>
    <row r="1295" spans="6:7">
      <c r="F1295" s="20"/>
      <c r="G1295" s="20"/>
    </row>
    <row r="1296" spans="6:7">
      <c r="F1296" s="20"/>
      <c r="G1296" s="20"/>
    </row>
    <row r="1297" spans="6:7">
      <c r="F1297" s="20"/>
      <c r="G1297" s="20"/>
    </row>
    <row r="1298" spans="6:7">
      <c r="F1298" s="20"/>
      <c r="G1298" s="20"/>
    </row>
    <row r="1299" spans="6:7">
      <c r="F1299" s="20"/>
      <c r="G1299" s="20"/>
    </row>
    <row r="1300" spans="6:7">
      <c r="F1300" s="20"/>
      <c r="G1300" s="20"/>
    </row>
    <row r="1301" spans="6:7">
      <c r="F1301" s="20"/>
      <c r="G1301" s="20"/>
    </row>
    <row r="1302" spans="6:7">
      <c r="F1302" s="20"/>
      <c r="G1302" s="20"/>
    </row>
    <row r="1303" spans="6:7">
      <c r="F1303" s="20"/>
      <c r="G1303" s="20"/>
    </row>
    <row r="1304" spans="6:7">
      <c r="F1304" s="20"/>
      <c r="G1304" s="20"/>
    </row>
    <row r="1305" spans="6:7">
      <c r="F1305" s="20"/>
      <c r="G1305" s="20"/>
    </row>
    <row r="1306" spans="6:7">
      <c r="F1306" s="20"/>
      <c r="G1306" s="20"/>
    </row>
    <row r="1307" spans="6:7">
      <c r="F1307" s="20"/>
      <c r="G1307" s="20"/>
    </row>
    <row r="1308" spans="6:7">
      <c r="F1308" s="20"/>
      <c r="G1308" s="20"/>
    </row>
    <row r="1309" spans="6:7">
      <c r="F1309" s="20"/>
      <c r="G1309" s="20"/>
    </row>
    <row r="1310" spans="6:7">
      <c r="F1310" s="20"/>
      <c r="G1310" s="20"/>
    </row>
    <row r="1311" spans="6:7">
      <c r="F1311" s="20"/>
      <c r="G1311" s="20"/>
    </row>
    <row r="1312" spans="6:7">
      <c r="F1312" s="20"/>
      <c r="G1312" s="20"/>
    </row>
    <row r="1313" spans="6:7">
      <c r="F1313" s="20"/>
      <c r="G1313" s="20"/>
    </row>
    <row r="1314" spans="6:7">
      <c r="F1314" s="20"/>
      <c r="G1314" s="20"/>
    </row>
    <row r="1315" spans="6:7">
      <c r="F1315" s="20"/>
      <c r="G1315" s="20"/>
    </row>
    <row r="1316" spans="6:7">
      <c r="F1316" s="20"/>
      <c r="G1316" s="20"/>
    </row>
    <row r="1317" spans="6:7">
      <c r="F1317" s="20"/>
      <c r="G1317" s="20"/>
    </row>
    <row r="1318" spans="6:7">
      <c r="F1318" s="20"/>
      <c r="G1318" s="20"/>
    </row>
    <row r="1319" spans="6:7">
      <c r="F1319" s="20"/>
      <c r="G1319" s="20"/>
    </row>
    <row r="1320" spans="6:7">
      <c r="F1320" s="20"/>
      <c r="G1320" s="20"/>
    </row>
    <row r="1321" spans="6:7">
      <c r="F1321" s="20"/>
      <c r="G1321" s="20"/>
    </row>
    <row r="1322" spans="6:7">
      <c r="F1322" s="20"/>
      <c r="G1322" s="20"/>
    </row>
    <row r="1323" spans="6:7">
      <c r="F1323" s="20"/>
      <c r="G1323" s="20"/>
    </row>
    <row r="1324" spans="6:7">
      <c r="F1324" s="20"/>
      <c r="G1324" s="20"/>
    </row>
    <row r="1325" spans="6:7">
      <c r="F1325" s="20"/>
      <c r="G1325" s="20"/>
    </row>
    <row r="1326" spans="6:7">
      <c r="F1326" s="20"/>
      <c r="G1326" s="20"/>
    </row>
    <row r="1327" spans="6:7">
      <c r="F1327" s="20"/>
      <c r="G1327" s="20"/>
    </row>
    <row r="1328" spans="6:7">
      <c r="F1328" s="20"/>
      <c r="G1328" s="20"/>
    </row>
    <row r="1329" spans="6:7">
      <c r="F1329" s="20"/>
      <c r="G1329" s="20"/>
    </row>
    <row r="1330" spans="6:7">
      <c r="F1330" s="20"/>
      <c r="G1330" s="20"/>
    </row>
    <row r="1331" spans="6:7">
      <c r="F1331" s="20"/>
      <c r="G1331" s="20"/>
    </row>
    <row r="1332" spans="6:7">
      <c r="F1332" s="20"/>
      <c r="G1332" s="20"/>
    </row>
    <row r="1333" spans="6:7">
      <c r="F1333" s="20"/>
      <c r="G1333" s="20"/>
    </row>
    <row r="1334" spans="6:7">
      <c r="F1334" s="20"/>
      <c r="G1334" s="20"/>
    </row>
    <row r="1335" spans="6:7">
      <c r="F1335" s="20"/>
      <c r="G1335" s="20"/>
    </row>
    <row r="1336" spans="6:7">
      <c r="F1336" s="20"/>
      <c r="G1336" s="20"/>
    </row>
    <row r="1337" spans="6:7">
      <c r="F1337" s="20"/>
      <c r="G1337" s="20"/>
    </row>
    <row r="1338" spans="6:7">
      <c r="F1338" s="20"/>
      <c r="G1338" s="20"/>
    </row>
    <row r="1339" spans="6:7">
      <c r="F1339" s="20"/>
      <c r="G1339" s="20"/>
    </row>
    <row r="1340" spans="6:7">
      <c r="F1340" s="20"/>
      <c r="G1340" s="20"/>
    </row>
    <row r="1341" spans="6:7">
      <c r="F1341" s="20"/>
      <c r="G1341" s="20"/>
    </row>
    <row r="1342" spans="6:7">
      <c r="F1342" s="20"/>
      <c r="G1342" s="20"/>
    </row>
    <row r="1343" spans="6:7">
      <c r="F1343" s="20"/>
      <c r="G1343" s="20"/>
    </row>
    <row r="1344" spans="6:7">
      <c r="F1344" s="20"/>
      <c r="G1344" s="20"/>
    </row>
    <row r="1345" spans="6:7">
      <c r="F1345" s="20"/>
      <c r="G1345" s="20"/>
    </row>
    <row r="1346" spans="6:7">
      <c r="F1346" s="20"/>
      <c r="G1346" s="20"/>
    </row>
    <row r="1347" spans="6:7">
      <c r="F1347" s="20"/>
      <c r="G1347" s="20"/>
    </row>
    <row r="1348" spans="6:7">
      <c r="F1348" s="20"/>
      <c r="G1348" s="20"/>
    </row>
    <row r="1349" spans="6:7">
      <c r="F1349" s="20"/>
      <c r="G1349" s="20"/>
    </row>
    <row r="1350" spans="6:7">
      <c r="F1350" s="20"/>
      <c r="G1350" s="20"/>
    </row>
    <row r="1351" spans="6:7">
      <c r="F1351" s="20"/>
      <c r="G1351" s="20"/>
    </row>
    <row r="1352" spans="6:7">
      <c r="F1352" s="20"/>
      <c r="G1352" s="20"/>
    </row>
    <row r="1353" spans="6:7">
      <c r="F1353" s="20"/>
      <c r="G1353" s="20"/>
    </row>
    <row r="1354" spans="6:7">
      <c r="F1354" s="20"/>
      <c r="G1354" s="20"/>
    </row>
    <row r="1355" spans="6:7">
      <c r="F1355" s="20"/>
      <c r="G1355" s="20"/>
    </row>
    <row r="1356" spans="6:7">
      <c r="F1356" s="20"/>
      <c r="G1356" s="20"/>
    </row>
    <row r="1357" spans="6:7">
      <c r="F1357" s="20"/>
      <c r="G1357" s="20"/>
    </row>
    <row r="1358" spans="6:7">
      <c r="F1358" s="20"/>
      <c r="G1358" s="20"/>
    </row>
    <row r="1359" spans="6:7">
      <c r="F1359" s="20"/>
      <c r="G1359" s="20"/>
    </row>
    <row r="1360" spans="6:7">
      <c r="F1360" s="20"/>
      <c r="G1360" s="20"/>
    </row>
    <row r="1361" spans="6:7">
      <c r="F1361" s="20"/>
      <c r="G1361" s="20"/>
    </row>
    <row r="1362" spans="6:7">
      <c r="F1362" s="20"/>
      <c r="G1362" s="20"/>
    </row>
    <row r="1363" spans="6:7">
      <c r="F1363" s="20"/>
      <c r="G1363" s="20"/>
    </row>
    <row r="1364" spans="6:7">
      <c r="F1364" s="20"/>
      <c r="G1364" s="20"/>
    </row>
    <row r="1365" spans="6:7">
      <c r="F1365" s="20"/>
      <c r="G1365" s="20"/>
    </row>
    <row r="1366" spans="6:7">
      <c r="F1366" s="20"/>
      <c r="G1366" s="20"/>
    </row>
    <row r="1367" spans="6:7">
      <c r="F1367" s="20"/>
      <c r="G1367" s="20"/>
    </row>
    <row r="1368" spans="6:7">
      <c r="F1368" s="20"/>
      <c r="G1368" s="20"/>
    </row>
    <row r="1369" spans="6:7">
      <c r="F1369" s="20"/>
      <c r="G1369" s="20"/>
    </row>
    <row r="1370" spans="6:7">
      <c r="F1370" s="20"/>
      <c r="G1370" s="20"/>
    </row>
    <row r="1371" spans="6:7">
      <c r="F1371" s="20"/>
      <c r="G1371" s="20"/>
    </row>
    <row r="1372" spans="6:7">
      <c r="F1372" s="20"/>
      <c r="G1372" s="20"/>
    </row>
    <row r="1373" spans="6:7">
      <c r="F1373" s="20"/>
      <c r="G1373" s="20"/>
    </row>
    <row r="1374" spans="6:7">
      <c r="F1374" s="20"/>
      <c r="G1374" s="20"/>
    </row>
    <row r="1375" spans="6:7">
      <c r="F1375" s="20"/>
      <c r="G1375" s="20"/>
    </row>
    <row r="1376" spans="6:7">
      <c r="F1376" s="20"/>
      <c r="G1376" s="20"/>
    </row>
    <row r="1377" spans="6:7">
      <c r="F1377" s="20"/>
      <c r="G1377" s="20"/>
    </row>
    <row r="1378" spans="6:7">
      <c r="F1378" s="20"/>
      <c r="G1378" s="20"/>
    </row>
    <row r="1379" spans="6:7">
      <c r="F1379" s="20"/>
      <c r="G1379" s="20"/>
    </row>
    <row r="1380" spans="6:7">
      <c r="F1380" s="20"/>
      <c r="G1380" s="20"/>
    </row>
    <row r="1381" spans="6:7">
      <c r="F1381" s="20"/>
      <c r="G1381" s="20"/>
    </row>
    <row r="1382" spans="6:7">
      <c r="F1382" s="20"/>
      <c r="G1382" s="20"/>
    </row>
    <row r="1383" spans="6:7">
      <c r="F1383" s="20"/>
      <c r="G1383" s="20"/>
    </row>
    <row r="1384" spans="6:7">
      <c r="F1384" s="20"/>
      <c r="G1384" s="20"/>
    </row>
    <row r="1385" spans="6:7">
      <c r="F1385" s="20"/>
      <c r="G1385" s="20"/>
    </row>
    <row r="1386" spans="6:7">
      <c r="F1386" s="20"/>
      <c r="G1386" s="20"/>
    </row>
    <row r="1387" spans="6:7">
      <c r="F1387" s="20"/>
      <c r="G1387" s="20"/>
    </row>
    <row r="1388" spans="6:7">
      <c r="F1388" s="20"/>
      <c r="G1388" s="20"/>
    </row>
    <row r="1389" spans="6:7">
      <c r="F1389" s="20"/>
      <c r="G1389" s="20"/>
    </row>
    <row r="1390" spans="6:7">
      <c r="F1390" s="20"/>
      <c r="G1390" s="20"/>
    </row>
    <row r="1391" spans="6:7">
      <c r="F1391" s="20"/>
      <c r="G1391" s="20"/>
    </row>
    <row r="1392" spans="6:7">
      <c r="F1392" s="20"/>
      <c r="G1392" s="20"/>
    </row>
    <row r="1393" spans="6:7">
      <c r="F1393" s="20"/>
      <c r="G1393" s="20"/>
    </row>
    <row r="1394" spans="6:7">
      <c r="F1394" s="20"/>
      <c r="G1394" s="20"/>
    </row>
    <row r="1395" spans="6:7">
      <c r="F1395" s="20"/>
      <c r="G1395" s="20"/>
    </row>
    <row r="1396" spans="6:7">
      <c r="F1396" s="20"/>
      <c r="G1396" s="20"/>
    </row>
    <row r="1397" spans="6:7">
      <c r="F1397" s="20"/>
      <c r="G1397" s="20"/>
    </row>
    <row r="1398" spans="6:7">
      <c r="F1398" s="20"/>
      <c r="G1398" s="20"/>
    </row>
    <row r="1399" spans="6:7">
      <c r="F1399" s="20"/>
      <c r="G1399" s="20"/>
    </row>
    <row r="1400" spans="6:7">
      <c r="F1400" s="20"/>
      <c r="G1400" s="20"/>
    </row>
    <row r="1401" spans="6:7">
      <c r="F1401" s="20"/>
      <c r="G1401" s="20"/>
    </row>
    <row r="1402" spans="6:7">
      <c r="F1402" s="20"/>
      <c r="G1402" s="20"/>
    </row>
    <row r="1403" spans="6:7">
      <c r="F1403" s="20"/>
      <c r="G1403" s="20"/>
    </row>
    <row r="1404" spans="6:7">
      <c r="F1404" s="20"/>
      <c r="G1404" s="20"/>
    </row>
    <row r="1405" spans="6:7">
      <c r="F1405" s="20"/>
      <c r="G1405" s="20"/>
    </row>
    <row r="1406" spans="6:7">
      <c r="F1406" s="20"/>
      <c r="G1406" s="20"/>
    </row>
    <row r="1407" spans="6:7">
      <c r="F1407" s="20"/>
      <c r="G1407" s="20"/>
    </row>
    <row r="1408" spans="6:7">
      <c r="F1408" s="20"/>
      <c r="G1408" s="20"/>
    </row>
    <row r="1409" spans="6:7">
      <c r="F1409" s="20"/>
      <c r="G1409" s="20"/>
    </row>
    <row r="1410" spans="6:7">
      <c r="F1410" s="20"/>
      <c r="G1410" s="20"/>
    </row>
    <row r="1411" spans="6:7">
      <c r="F1411" s="20"/>
      <c r="G1411" s="20"/>
    </row>
    <row r="1412" spans="6:7">
      <c r="F1412" s="20"/>
      <c r="G1412" s="20"/>
    </row>
    <row r="1413" spans="6:7">
      <c r="F1413" s="20"/>
      <c r="G1413" s="20"/>
    </row>
    <row r="1414" spans="6:7">
      <c r="F1414" s="20"/>
      <c r="G1414" s="20"/>
    </row>
    <row r="1415" spans="6:7">
      <c r="F1415" s="20"/>
      <c r="G1415" s="20"/>
    </row>
    <row r="1416" spans="6:7">
      <c r="F1416" s="20"/>
      <c r="G1416" s="20"/>
    </row>
    <row r="1417" spans="6:7">
      <c r="F1417" s="20"/>
      <c r="G1417" s="20"/>
    </row>
    <row r="1418" spans="6:7">
      <c r="F1418" s="20"/>
      <c r="G1418" s="20"/>
    </row>
    <row r="1419" spans="6:7">
      <c r="F1419" s="20"/>
      <c r="G1419" s="20"/>
    </row>
    <row r="1420" spans="6:7">
      <c r="F1420" s="20"/>
      <c r="G1420" s="20"/>
    </row>
    <row r="1421" spans="6:7">
      <c r="F1421" s="20"/>
      <c r="G1421" s="20"/>
    </row>
    <row r="1422" spans="6:7">
      <c r="F1422" s="20"/>
      <c r="G1422" s="20"/>
    </row>
    <row r="1423" spans="6:7">
      <c r="F1423" s="20"/>
      <c r="G1423" s="20"/>
    </row>
    <row r="1424" spans="6:7">
      <c r="F1424" s="20"/>
      <c r="G1424" s="20"/>
    </row>
    <row r="1425" spans="6:7">
      <c r="F1425" s="20"/>
      <c r="G1425" s="20"/>
    </row>
    <row r="1426" spans="6:7">
      <c r="F1426" s="20"/>
      <c r="G1426" s="20"/>
    </row>
    <row r="1427" spans="6:7">
      <c r="F1427" s="20"/>
      <c r="G1427" s="20"/>
    </row>
    <row r="1428" spans="6:7">
      <c r="F1428" s="20"/>
      <c r="G1428" s="20"/>
    </row>
    <row r="1429" spans="6:7">
      <c r="F1429" s="20"/>
      <c r="G1429" s="20"/>
    </row>
    <row r="1430" spans="6:7">
      <c r="F1430" s="20"/>
      <c r="G1430" s="20"/>
    </row>
    <row r="1431" spans="6:7">
      <c r="F1431" s="20"/>
      <c r="G1431" s="20"/>
    </row>
    <row r="1432" spans="6:7">
      <c r="F1432" s="20"/>
      <c r="G1432" s="20"/>
    </row>
    <row r="1433" spans="6:7">
      <c r="F1433" s="20"/>
      <c r="G1433" s="20"/>
    </row>
    <row r="1434" spans="6:7">
      <c r="F1434" s="20"/>
      <c r="G1434" s="20"/>
    </row>
    <row r="1435" spans="6:7">
      <c r="F1435" s="20"/>
      <c r="G1435" s="20"/>
    </row>
    <row r="1436" spans="6:7">
      <c r="F1436" s="20"/>
      <c r="G1436" s="20"/>
    </row>
    <row r="1437" spans="6:7">
      <c r="F1437" s="20"/>
      <c r="G1437" s="20"/>
    </row>
    <row r="1438" spans="6:7">
      <c r="F1438" s="20"/>
      <c r="G1438" s="20"/>
    </row>
    <row r="1439" spans="6:7">
      <c r="F1439" s="20"/>
      <c r="G1439" s="20"/>
    </row>
    <row r="1440" spans="6:7">
      <c r="F1440" s="20"/>
      <c r="G1440" s="20"/>
    </row>
    <row r="1441" spans="6:7">
      <c r="F1441" s="20"/>
      <c r="G1441" s="20"/>
    </row>
    <row r="1442" spans="6:7">
      <c r="F1442" s="20"/>
      <c r="G1442" s="20"/>
    </row>
    <row r="1443" spans="6:7">
      <c r="F1443" s="20"/>
      <c r="G1443" s="20"/>
    </row>
    <row r="1444" spans="6:7">
      <c r="F1444" s="20"/>
      <c r="G1444" s="20"/>
    </row>
    <row r="1445" spans="6:7">
      <c r="F1445" s="20"/>
      <c r="G1445" s="20"/>
    </row>
    <row r="1446" spans="6:7">
      <c r="F1446" s="20"/>
      <c r="G1446" s="20"/>
    </row>
    <row r="1447" spans="6:7">
      <c r="F1447" s="20"/>
      <c r="G1447" s="20"/>
    </row>
    <row r="1448" spans="6:7">
      <c r="F1448" s="20"/>
      <c r="G1448" s="20"/>
    </row>
    <row r="1449" spans="6:7">
      <c r="F1449" s="20"/>
      <c r="G1449" s="20"/>
    </row>
    <row r="1450" spans="6:7">
      <c r="F1450" s="20"/>
      <c r="G1450" s="20"/>
    </row>
    <row r="1451" spans="6:7">
      <c r="F1451" s="20"/>
      <c r="G1451" s="20"/>
    </row>
    <row r="1452" spans="6:7">
      <c r="F1452" s="20"/>
      <c r="G1452" s="20"/>
    </row>
    <row r="1453" spans="6:7">
      <c r="F1453" s="20"/>
      <c r="G1453" s="20"/>
    </row>
    <row r="1454" spans="6:7">
      <c r="F1454" s="20"/>
      <c r="G1454" s="20"/>
    </row>
    <row r="1455" spans="6:7">
      <c r="F1455" s="20"/>
      <c r="G1455" s="20"/>
    </row>
    <row r="1456" spans="6:7">
      <c r="F1456" s="20"/>
      <c r="G1456" s="20"/>
    </row>
    <row r="1457" spans="6:7">
      <c r="F1457" s="20"/>
      <c r="G1457" s="20"/>
    </row>
    <row r="1458" spans="6:7">
      <c r="F1458" s="20"/>
      <c r="G1458" s="20"/>
    </row>
    <row r="1459" spans="6:7">
      <c r="F1459" s="20"/>
      <c r="G1459" s="20"/>
    </row>
    <row r="1460" spans="6:7">
      <c r="F1460" s="20"/>
      <c r="G1460" s="20"/>
    </row>
    <row r="1461" spans="6:7">
      <c r="F1461" s="20"/>
      <c r="G1461" s="20"/>
    </row>
    <row r="1462" spans="6:7">
      <c r="F1462" s="20"/>
      <c r="G1462" s="20"/>
    </row>
    <row r="1463" spans="6:7">
      <c r="F1463" s="20"/>
      <c r="G1463" s="20"/>
    </row>
    <row r="1464" spans="6:7">
      <c r="F1464" s="20"/>
      <c r="G1464" s="20"/>
    </row>
    <row r="1465" spans="6:7">
      <c r="F1465" s="20"/>
      <c r="G1465" s="20"/>
    </row>
    <row r="1466" spans="6:7">
      <c r="F1466" s="20"/>
      <c r="G1466" s="20"/>
    </row>
    <row r="1467" spans="6:7">
      <c r="F1467" s="20"/>
      <c r="G1467" s="20"/>
    </row>
    <row r="1468" spans="6:7">
      <c r="F1468" s="20"/>
      <c r="G1468" s="20"/>
    </row>
    <row r="1469" spans="6:7">
      <c r="F1469" s="20"/>
      <c r="G1469" s="20"/>
    </row>
    <row r="1470" spans="6:7">
      <c r="F1470" s="20"/>
      <c r="G1470" s="20"/>
    </row>
    <row r="1471" spans="6:7">
      <c r="F1471" s="20"/>
      <c r="G1471" s="20"/>
    </row>
    <row r="1472" spans="6:7">
      <c r="F1472" s="20"/>
      <c r="G1472" s="20"/>
    </row>
    <row r="1473" spans="6:7">
      <c r="F1473" s="20"/>
      <c r="G1473" s="20"/>
    </row>
    <row r="1474" spans="6:7">
      <c r="F1474" s="20"/>
      <c r="G1474" s="20"/>
    </row>
    <row r="1475" spans="6:7">
      <c r="F1475" s="20"/>
      <c r="G1475" s="20"/>
    </row>
    <row r="1476" spans="6:7">
      <c r="F1476" s="20"/>
      <c r="G1476" s="20"/>
    </row>
    <row r="1477" spans="6:7">
      <c r="F1477" s="20"/>
      <c r="G1477" s="20"/>
    </row>
    <row r="1478" spans="6:7">
      <c r="F1478" s="20"/>
      <c r="G1478" s="20"/>
    </row>
    <row r="1479" spans="6:7">
      <c r="F1479" s="20"/>
      <c r="G1479" s="20"/>
    </row>
    <row r="1480" spans="6:7">
      <c r="F1480" s="20"/>
      <c r="G1480" s="20"/>
    </row>
    <row r="1481" spans="6:7">
      <c r="F1481" s="20"/>
      <c r="G1481" s="20"/>
    </row>
    <row r="1482" spans="6:7">
      <c r="F1482" s="20"/>
      <c r="G1482" s="20"/>
    </row>
    <row r="1483" spans="6:7">
      <c r="F1483" s="20"/>
      <c r="G1483" s="20"/>
    </row>
    <row r="1484" spans="6:7">
      <c r="F1484" s="20"/>
      <c r="G1484" s="20"/>
    </row>
    <row r="1485" spans="6:7">
      <c r="F1485" s="20"/>
      <c r="G1485" s="20"/>
    </row>
    <row r="1486" spans="6:7">
      <c r="F1486" s="20"/>
      <c r="G1486" s="20"/>
    </row>
    <row r="1487" spans="6:7">
      <c r="F1487" s="20"/>
      <c r="G1487" s="20"/>
    </row>
    <row r="1488" spans="6:7">
      <c r="F1488" s="20"/>
      <c r="G1488" s="20"/>
    </row>
    <row r="1489" spans="6:7">
      <c r="F1489" s="20"/>
      <c r="G1489" s="20"/>
    </row>
    <row r="1490" spans="6:7">
      <c r="F1490" s="20"/>
      <c r="G1490" s="20"/>
    </row>
    <row r="1491" spans="6:7">
      <c r="F1491" s="20"/>
      <c r="G1491" s="20"/>
    </row>
    <row r="1492" spans="6:7">
      <c r="F1492" s="20"/>
      <c r="G1492" s="20"/>
    </row>
    <row r="1493" spans="6:7">
      <c r="F1493" s="20"/>
      <c r="G1493" s="20"/>
    </row>
    <row r="1494" spans="6:7">
      <c r="F1494" s="20"/>
      <c r="G1494" s="20"/>
    </row>
    <row r="1495" spans="6:7">
      <c r="F1495" s="20"/>
      <c r="G1495" s="20"/>
    </row>
    <row r="1496" spans="6:7">
      <c r="F1496" s="20"/>
      <c r="G1496" s="20"/>
    </row>
    <row r="1497" spans="6:7">
      <c r="F1497" s="20"/>
      <c r="G1497" s="20"/>
    </row>
    <row r="1498" spans="6:7">
      <c r="F1498" s="20"/>
      <c r="G1498" s="20"/>
    </row>
    <row r="1499" spans="6:7">
      <c r="F1499" s="20"/>
      <c r="G1499" s="20"/>
    </row>
    <row r="1500" spans="6:7">
      <c r="F1500" s="20"/>
      <c r="G1500" s="20"/>
    </row>
    <row r="1501" spans="6:7">
      <c r="F1501" s="20"/>
      <c r="G1501" s="20"/>
    </row>
    <row r="1502" spans="6:7">
      <c r="F1502" s="20"/>
      <c r="G1502" s="20"/>
    </row>
    <row r="1503" spans="6:7">
      <c r="F1503" s="20"/>
      <c r="G1503" s="20"/>
    </row>
    <row r="1504" spans="6:7">
      <c r="F1504" s="20"/>
      <c r="G1504" s="20"/>
    </row>
    <row r="1505" spans="6:7">
      <c r="F1505" s="20"/>
      <c r="G1505" s="20"/>
    </row>
    <row r="1506" spans="6:7">
      <c r="F1506" s="20"/>
      <c r="G1506" s="20"/>
    </row>
    <row r="1507" spans="6:7">
      <c r="F1507" s="20"/>
      <c r="G1507" s="20"/>
    </row>
    <row r="1508" spans="6:7">
      <c r="F1508" s="20"/>
      <c r="G1508" s="20"/>
    </row>
    <row r="1509" spans="6:7">
      <c r="F1509" s="20"/>
      <c r="G1509" s="20"/>
    </row>
    <row r="1510" spans="6:7">
      <c r="F1510" s="20"/>
      <c r="G1510" s="20"/>
    </row>
    <row r="1511" spans="6:7">
      <c r="F1511" s="20"/>
      <c r="G1511" s="20"/>
    </row>
    <row r="1512" spans="6:7">
      <c r="F1512" s="20"/>
      <c r="G1512" s="20"/>
    </row>
    <row r="1513" spans="6:7">
      <c r="F1513" s="20"/>
      <c r="G1513" s="20"/>
    </row>
    <row r="1514" spans="6:7">
      <c r="F1514" s="20"/>
      <c r="G1514" s="20"/>
    </row>
    <row r="1515" spans="6:7">
      <c r="F1515" s="20"/>
      <c r="G1515" s="20"/>
    </row>
    <row r="1516" spans="6:7">
      <c r="F1516" s="20"/>
      <c r="G1516" s="20"/>
    </row>
    <row r="1517" spans="6:7">
      <c r="F1517" s="20"/>
      <c r="G1517" s="20"/>
    </row>
    <row r="1518" spans="6:7">
      <c r="F1518" s="20"/>
      <c r="G1518" s="20"/>
    </row>
    <row r="1519" spans="6:7">
      <c r="F1519" s="20"/>
      <c r="G1519" s="20"/>
    </row>
    <row r="1520" spans="6:7">
      <c r="F1520" s="20"/>
      <c r="G1520" s="20"/>
    </row>
    <row r="1521" spans="6:7">
      <c r="F1521" s="20"/>
      <c r="G1521" s="20"/>
    </row>
    <row r="1522" spans="6:7">
      <c r="F1522" s="20"/>
      <c r="G1522" s="20"/>
    </row>
    <row r="1523" spans="6:7">
      <c r="F1523" s="20"/>
      <c r="G1523" s="20"/>
    </row>
    <row r="1524" spans="6:7">
      <c r="F1524" s="20"/>
      <c r="G1524" s="20"/>
    </row>
    <row r="1525" spans="6:7">
      <c r="F1525" s="20"/>
      <c r="G1525" s="20"/>
    </row>
    <row r="1526" spans="6:7">
      <c r="F1526" s="20"/>
      <c r="G1526" s="20"/>
    </row>
    <row r="1527" spans="6:7">
      <c r="F1527" s="20"/>
      <c r="G1527" s="20"/>
    </row>
    <row r="1528" spans="6:7">
      <c r="F1528" s="20"/>
      <c r="G1528" s="20"/>
    </row>
    <row r="1529" spans="6:7">
      <c r="F1529" s="20"/>
      <c r="G1529" s="20"/>
    </row>
    <row r="1530" spans="6:7">
      <c r="F1530" s="20"/>
      <c r="G1530" s="20"/>
    </row>
    <row r="1531" spans="6:7">
      <c r="F1531" s="20"/>
      <c r="G1531" s="20"/>
    </row>
    <row r="1532" spans="6:7">
      <c r="F1532" s="20"/>
      <c r="G1532" s="20"/>
    </row>
    <row r="1533" spans="6:7">
      <c r="F1533" s="20"/>
      <c r="G1533" s="20"/>
    </row>
    <row r="1534" spans="6:7">
      <c r="F1534" s="20"/>
      <c r="G1534" s="20"/>
    </row>
    <row r="1535" spans="6:7">
      <c r="F1535" s="20"/>
      <c r="G1535" s="20"/>
    </row>
    <row r="1536" spans="6:7">
      <c r="F1536" s="20"/>
      <c r="G1536" s="20"/>
    </row>
    <row r="1537" spans="6:7">
      <c r="F1537" s="20"/>
      <c r="G1537" s="20"/>
    </row>
    <row r="1538" spans="6:7">
      <c r="F1538" s="20"/>
      <c r="G1538" s="20"/>
    </row>
    <row r="1539" spans="6:7">
      <c r="F1539" s="20"/>
      <c r="G1539" s="20"/>
    </row>
    <row r="1540" spans="6:7">
      <c r="F1540" s="20"/>
      <c r="G1540" s="20"/>
    </row>
    <row r="1541" spans="6:7">
      <c r="F1541" s="20"/>
      <c r="G1541" s="20"/>
    </row>
    <row r="1542" spans="6:7">
      <c r="F1542" s="20"/>
      <c r="G1542" s="20"/>
    </row>
    <row r="1543" spans="6:7">
      <c r="F1543" s="20"/>
      <c r="G1543" s="20"/>
    </row>
    <row r="1544" spans="6:7">
      <c r="F1544" s="20"/>
      <c r="G1544" s="20"/>
    </row>
    <row r="1545" spans="6:7">
      <c r="F1545" s="20"/>
      <c r="G1545" s="20"/>
    </row>
    <row r="1546" spans="6:7">
      <c r="F1546" s="20"/>
      <c r="G1546" s="20"/>
    </row>
    <row r="1547" spans="6:7">
      <c r="F1547" s="20"/>
      <c r="G1547" s="20"/>
    </row>
    <row r="1548" spans="6:7">
      <c r="F1548" s="20"/>
      <c r="G1548" s="20"/>
    </row>
    <row r="1549" spans="6:7">
      <c r="F1549" s="20"/>
      <c r="G1549" s="20"/>
    </row>
    <row r="1550" spans="6:7">
      <c r="F1550" s="20"/>
      <c r="G1550" s="20"/>
    </row>
    <row r="1551" spans="6:7">
      <c r="F1551" s="20"/>
      <c r="G1551" s="20"/>
    </row>
    <row r="1552" spans="6:7">
      <c r="F1552" s="20"/>
      <c r="G1552" s="20"/>
    </row>
    <row r="1553" spans="6:7">
      <c r="F1553" s="20"/>
      <c r="G1553" s="20"/>
    </row>
    <row r="1554" spans="6:7">
      <c r="F1554" s="20"/>
      <c r="G1554" s="20"/>
    </row>
    <row r="1555" spans="6:7">
      <c r="F1555" s="20"/>
      <c r="G1555" s="20"/>
    </row>
    <row r="1556" spans="6:7">
      <c r="F1556" s="20"/>
      <c r="G1556" s="20"/>
    </row>
    <row r="1557" spans="6:7">
      <c r="F1557" s="20"/>
      <c r="G1557" s="20"/>
    </row>
    <row r="1558" spans="6:7">
      <c r="F1558" s="20"/>
      <c r="G1558" s="20"/>
    </row>
    <row r="1559" spans="6:7">
      <c r="F1559" s="20"/>
      <c r="G1559" s="20"/>
    </row>
    <row r="1560" spans="6:7">
      <c r="F1560" s="20"/>
      <c r="G1560" s="20"/>
    </row>
    <row r="1561" spans="6:7">
      <c r="F1561" s="20"/>
      <c r="G1561" s="20"/>
    </row>
    <row r="1562" spans="6:7">
      <c r="F1562" s="20"/>
      <c r="G1562" s="20"/>
    </row>
    <row r="1563" spans="6:7">
      <c r="F1563" s="20"/>
      <c r="G1563" s="20"/>
    </row>
    <row r="1564" spans="6:7">
      <c r="F1564" s="20"/>
      <c r="G1564" s="20"/>
    </row>
    <row r="1565" spans="6:7">
      <c r="F1565" s="20"/>
      <c r="G1565" s="20"/>
    </row>
    <row r="1566" spans="6:7">
      <c r="F1566" s="20"/>
      <c r="G1566" s="20"/>
    </row>
    <row r="1567" spans="6:7">
      <c r="F1567" s="20"/>
      <c r="G1567" s="20"/>
    </row>
    <row r="1568" spans="6:7">
      <c r="F1568" s="20"/>
      <c r="G1568" s="20"/>
    </row>
    <row r="1569" spans="6:7">
      <c r="F1569" s="20"/>
      <c r="G1569" s="20"/>
    </row>
    <row r="1570" spans="6:7">
      <c r="F1570" s="20"/>
      <c r="G1570" s="20"/>
    </row>
    <row r="1571" spans="6:7">
      <c r="F1571" s="20"/>
      <c r="G1571" s="20"/>
    </row>
    <row r="1572" spans="6:7">
      <c r="F1572" s="20"/>
      <c r="G1572" s="20"/>
    </row>
    <row r="1573" spans="6:7">
      <c r="F1573" s="20"/>
      <c r="G1573" s="20"/>
    </row>
    <row r="1574" spans="6:7">
      <c r="F1574" s="20"/>
      <c r="G1574" s="20"/>
    </row>
    <row r="1575" spans="6:7">
      <c r="F1575" s="20"/>
      <c r="G1575" s="20"/>
    </row>
    <row r="1576" spans="6:7">
      <c r="F1576" s="20"/>
      <c r="G1576" s="20"/>
    </row>
    <row r="1577" spans="6:7">
      <c r="F1577" s="20"/>
      <c r="G1577" s="20"/>
    </row>
    <row r="1578" spans="6:7">
      <c r="F1578" s="20"/>
      <c r="G1578" s="20"/>
    </row>
    <row r="1579" spans="6:7">
      <c r="F1579" s="20"/>
      <c r="G1579" s="20"/>
    </row>
    <row r="1580" spans="6:7">
      <c r="F1580" s="20"/>
      <c r="G1580" s="20"/>
    </row>
    <row r="1581" spans="6:7">
      <c r="F1581" s="20"/>
      <c r="G1581" s="20"/>
    </row>
    <row r="1582" spans="6:7">
      <c r="F1582" s="20"/>
      <c r="G1582" s="20"/>
    </row>
    <row r="1583" spans="6:7">
      <c r="F1583" s="20"/>
      <c r="G1583" s="20"/>
    </row>
    <row r="1584" spans="6:7">
      <c r="F1584" s="20"/>
      <c r="G1584" s="20"/>
    </row>
    <row r="1585" spans="6:7">
      <c r="F1585" s="20"/>
      <c r="G1585" s="20"/>
    </row>
    <row r="1586" spans="6:7">
      <c r="F1586" s="20"/>
      <c r="G1586" s="20"/>
    </row>
    <row r="1587" spans="6:7">
      <c r="F1587" s="20"/>
      <c r="G1587" s="20"/>
    </row>
    <row r="1588" spans="6:7">
      <c r="F1588" s="20"/>
      <c r="G1588" s="20"/>
    </row>
    <row r="1589" spans="6:7">
      <c r="F1589" s="20"/>
      <c r="G1589" s="20"/>
    </row>
    <row r="1590" spans="6:7">
      <c r="F1590" s="20"/>
      <c r="G1590" s="20"/>
    </row>
    <row r="1591" spans="6:7">
      <c r="F1591" s="20"/>
      <c r="G1591" s="20"/>
    </row>
    <row r="1592" spans="6:7">
      <c r="F1592" s="20"/>
      <c r="G1592" s="20"/>
    </row>
    <row r="1593" spans="6:7">
      <c r="F1593" s="20"/>
      <c r="G1593" s="20"/>
    </row>
    <row r="1594" spans="6:7">
      <c r="F1594" s="20"/>
      <c r="G1594" s="20"/>
    </row>
    <row r="1595" spans="6:7">
      <c r="F1595" s="20"/>
      <c r="G1595" s="20"/>
    </row>
    <row r="1596" spans="6:7">
      <c r="F1596" s="20"/>
      <c r="G1596" s="20"/>
    </row>
    <row r="1597" spans="6:7">
      <c r="F1597" s="20"/>
      <c r="G1597" s="20"/>
    </row>
    <row r="1598" spans="6:7">
      <c r="F1598" s="20"/>
      <c r="G1598" s="20"/>
    </row>
    <row r="1599" spans="6:7">
      <c r="F1599" s="20"/>
      <c r="G1599" s="20"/>
    </row>
    <row r="1600" spans="6:7">
      <c r="F1600" s="20"/>
      <c r="G1600" s="20"/>
    </row>
    <row r="1601" spans="6:7">
      <c r="F1601" s="20"/>
      <c r="G1601" s="20"/>
    </row>
    <row r="1602" spans="6:7">
      <c r="F1602" s="20"/>
      <c r="G1602" s="20"/>
    </row>
    <row r="1603" spans="6:7">
      <c r="F1603" s="20"/>
      <c r="G1603" s="20"/>
    </row>
    <row r="1604" spans="6:7">
      <c r="F1604" s="20"/>
      <c r="G1604" s="20"/>
    </row>
    <row r="1605" spans="6:7">
      <c r="F1605" s="20"/>
      <c r="G1605" s="20"/>
    </row>
    <row r="1606" spans="6:7">
      <c r="F1606" s="20"/>
      <c r="G1606" s="20"/>
    </row>
    <row r="1607" spans="6:7">
      <c r="F1607" s="20"/>
      <c r="G1607" s="20"/>
    </row>
    <row r="1608" spans="6:7">
      <c r="F1608" s="20"/>
      <c r="G1608" s="20"/>
    </row>
    <row r="1609" spans="6:7">
      <c r="F1609" s="20"/>
      <c r="G1609" s="20"/>
    </row>
    <row r="1610" spans="6:7">
      <c r="F1610" s="20"/>
      <c r="G1610" s="20"/>
    </row>
    <row r="1611" spans="6:7">
      <c r="F1611" s="20"/>
      <c r="G1611" s="20"/>
    </row>
    <row r="1612" spans="6:7">
      <c r="F1612" s="20"/>
      <c r="G1612" s="20"/>
    </row>
    <row r="1613" spans="6:7">
      <c r="F1613" s="20"/>
      <c r="G1613" s="20"/>
    </row>
    <row r="1614" spans="6:7">
      <c r="F1614" s="20"/>
      <c r="G1614" s="20"/>
    </row>
    <row r="1615" spans="6:7">
      <c r="F1615" s="20"/>
      <c r="G1615" s="20"/>
    </row>
    <row r="1616" spans="6:7">
      <c r="F1616" s="20"/>
      <c r="G1616" s="20"/>
    </row>
    <row r="1617" spans="6:7">
      <c r="F1617" s="20"/>
      <c r="G1617" s="20"/>
    </row>
    <row r="1618" spans="6:7">
      <c r="F1618" s="20"/>
      <c r="G1618" s="20"/>
    </row>
    <row r="1619" spans="6:7">
      <c r="F1619" s="20"/>
      <c r="G1619" s="20"/>
    </row>
    <row r="1620" spans="6:7">
      <c r="F1620" s="20"/>
      <c r="G1620" s="20"/>
    </row>
    <row r="1621" spans="6:7">
      <c r="F1621" s="20"/>
      <c r="G1621" s="20"/>
    </row>
    <row r="1622" spans="6:7">
      <c r="F1622" s="20"/>
      <c r="G1622" s="20"/>
    </row>
    <row r="1623" spans="6:7">
      <c r="F1623" s="20"/>
      <c r="G1623" s="20"/>
    </row>
    <row r="1624" spans="6:7">
      <c r="F1624" s="20"/>
      <c r="G1624" s="20"/>
    </row>
    <row r="1625" spans="6:7">
      <c r="F1625" s="20"/>
      <c r="G1625" s="20"/>
    </row>
    <row r="1626" spans="6:7">
      <c r="F1626" s="20"/>
      <c r="G1626" s="20"/>
    </row>
    <row r="1627" spans="6:7">
      <c r="F1627" s="20"/>
      <c r="G1627" s="20"/>
    </row>
    <row r="1628" spans="6:7">
      <c r="F1628" s="20"/>
      <c r="G1628" s="20"/>
    </row>
    <row r="1629" spans="6:7">
      <c r="F1629" s="20"/>
      <c r="G1629" s="20"/>
    </row>
    <row r="1630" spans="6:7">
      <c r="F1630" s="20"/>
      <c r="G1630" s="20"/>
    </row>
    <row r="1631" spans="6:7">
      <c r="F1631" s="20"/>
      <c r="G1631" s="20"/>
    </row>
    <row r="1632" spans="6:7">
      <c r="F1632" s="20"/>
      <c r="G1632" s="20"/>
    </row>
    <row r="1633" spans="6:7">
      <c r="F1633" s="20"/>
      <c r="G1633" s="20"/>
    </row>
    <row r="1634" spans="6:7">
      <c r="F1634" s="20"/>
      <c r="G1634" s="20"/>
    </row>
    <row r="1635" spans="6:7">
      <c r="F1635" s="20"/>
      <c r="G1635" s="20"/>
    </row>
    <row r="1636" spans="6:7">
      <c r="F1636" s="20"/>
      <c r="G1636" s="20"/>
    </row>
    <row r="1637" spans="6:7">
      <c r="F1637" s="20"/>
      <c r="G1637" s="20"/>
    </row>
    <row r="1638" spans="6:7">
      <c r="F1638" s="20"/>
      <c r="G1638" s="20"/>
    </row>
    <row r="1639" spans="6:7">
      <c r="F1639" s="20"/>
      <c r="G1639" s="20"/>
    </row>
    <row r="1640" spans="6:7">
      <c r="F1640" s="20"/>
      <c r="G1640" s="20"/>
    </row>
    <row r="1641" spans="6:7">
      <c r="F1641" s="20"/>
      <c r="G1641" s="20"/>
    </row>
    <row r="1642" spans="6:7">
      <c r="F1642" s="20"/>
      <c r="G1642" s="20"/>
    </row>
    <row r="1643" spans="6:7">
      <c r="F1643" s="20"/>
      <c r="G1643" s="20"/>
    </row>
    <row r="1644" spans="6:7">
      <c r="F1644" s="20"/>
      <c r="G1644" s="20"/>
    </row>
    <row r="1645" spans="6:7">
      <c r="F1645" s="20"/>
      <c r="G1645" s="20"/>
    </row>
    <row r="1646" spans="6:7">
      <c r="F1646" s="20"/>
      <c r="G1646" s="20"/>
    </row>
    <row r="1647" spans="6:7">
      <c r="F1647" s="20"/>
      <c r="G1647" s="20"/>
    </row>
    <row r="1648" spans="6:7">
      <c r="F1648" s="20"/>
      <c r="G1648" s="20"/>
    </row>
    <row r="1649" spans="6:7">
      <c r="F1649" s="20"/>
      <c r="G1649" s="20"/>
    </row>
    <row r="1650" spans="6:7">
      <c r="F1650" s="20"/>
      <c r="G1650" s="20"/>
    </row>
    <row r="1651" spans="6:7">
      <c r="F1651" s="20"/>
      <c r="G1651" s="20"/>
    </row>
    <row r="1652" spans="6:7">
      <c r="F1652" s="20"/>
      <c r="G1652" s="20"/>
    </row>
    <row r="1653" spans="6:7">
      <c r="F1653" s="20"/>
      <c r="G1653" s="20"/>
    </row>
    <row r="1654" spans="6:7">
      <c r="F1654" s="20"/>
      <c r="G1654" s="20"/>
    </row>
    <row r="1655" spans="6:7">
      <c r="F1655" s="20"/>
      <c r="G1655" s="20"/>
    </row>
    <row r="1656" spans="6:7">
      <c r="F1656" s="20"/>
      <c r="G1656" s="20"/>
    </row>
    <row r="1657" spans="6:7">
      <c r="F1657" s="20"/>
      <c r="G1657" s="20"/>
    </row>
    <row r="1658" spans="6:7">
      <c r="F1658" s="20"/>
      <c r="G1658" s="20"/>
    </row>
    <row r="1659" spans="6:7">
      <c r="F1659" s="20"/>
      <c r="G1659" s="20"/>
    </row>
    <row r="1660" spans="6:7">
      <c r="F1660" s="20"/>
      <c r="G1660" s="20"/>
    </row>
    <row r="1661" spans="6:7">
      <c r="F1661" s="20"/>
      <c r="G1661" s="20"/>
    </row>
    <row r="1662" spans="6:7">
      <c r="F1662" s="20"/>
      <c r="G1662" s="20"/>
    </row>
    <row r="1663" spans="6:7">
      <c r="F1663" s="20"/>
      <c r="G1663" s="20"/>
    </row>
    <row r="1664" spans="6:7">
      <c r="F1664" s="20"/>
      <c r="G1664" s="20"/>
    </row>
    <row r="1665" spans="6:7">
      <c r="F1665" s="20"/>
      <c r="G1665" s="20"/>
    </row>
    <row r="1666" spans="6:7">
      <c r="F1666" s="20"/>
      <c r="G1666" s="20"/>
    </row>
    <row r="1667" spans="6:7">
      <c r="F1667" s="20"/>
      <c r="G1667" s="20"/>
    </row>
    <row r="1668" spans="6:7">
      <c r="F1668" s="20"/>
      <c r="G1668" s="20"/>
    </row>
    <row r="1669" spans="6:7">
      <c r="F1669" s="20"/>
      <c r="G1669" s="20"/>
    </row>
    <row r="1670" spans="6:7">
      <c r="F1670" s="20"/>
      <c r="G1670" s="20"/>
    </row>
    <row r="1671" spans="6:7">
      <c r="F1671" s="20"/>
      <c r="G1671" s="20"/>
    </row>
    <row r="1672" spans="6:7">
      <c r="F1672" s="20"/>
      <c r="G1672" s="20"/>
    </row>
    <row r="1673" spans="6:7">
      <c r="F1673" s="20"/>
      <c r="G1673" s="20"/>
    </row>
    <row r="1674" spans="6:7">
      <c r="F1674" s="20"/>
      <c r="G1674" s="20"/>
    </row>
    <row r="1675" spans="6:7">
      <c r="F1675" s="20"/>
      <c r="G1675" s="20"/>
    </row>
    <row r="1676" spans="6:7">
      <c r="F1676" s="20"/>
      <c r="G1676" s="20"/>
    </row>
    <row r="1677" spans="6:7">
      <c r="F1677" s="20"/>
      <c r="G1677" s="20"/>
    </row>
    <row r="1678" spans="6:7">
      <c r="F1678" s="20"/>
      <c r="G1678" s="20"/>
    </row>
    <row r="1679" spans="6:7">
      <c r="F1679" s="20"/>
      <c r="G1679" s="20"/>
    </row>
    <row r="1680" spans="6:7">
      <c r="F1680" s="20"/>
      <c r="G1680" s="20"/>
    </row>
    <row r="1681" spans="6:7">
      <c r="F1681" s="20"/>
      <c r="G1681" s="20"/>
    </row>
    <row r="1682" spans="6:7">
      <c r="F1682" s="20"/>
      <c r="G1682" s="20"/>
    </row>
    <row r="1683" spans="6:7">
      <c r="F1683" s="20"/>
      <c r="G1683" s="20"/>
    </row>
    <row r="1684" spans="6:7">
      <c r="F1684" s="20"/>
      <c r="G1684" s="20"/>
    </row>
    <row r="1685" spans="6:7">
      <c r="F1685" s="20"/>
      <c r="G1685" s="20"/>
    </row>
    <row r="1686" spans="6:7">
      <c r="F1686" s="20"/>
      <c r="G1686" s="20"/>
    </row>
    <row r="1687" spans="6:7">
      <c r="F1687" s="20"/>
      <c r="G1687" s="20"/>
    </row>
    <row r="1688" spans="6:7">
      <c r="F1688" s="20"/>
      <c r="G1688" s="20"/>
    </row>
    <row r="1689" spans="6:7">
      <c r="F1689" s="20"/>
      <c r="G1689" s="20"/>
    </row>
    <row r="1690" spans="6:7">
      <c r="F1690" s="20"/>
      <c r="G1690" s="20"/>
    </row>
    <row r="1691" spans="6:7">
      <c r="F1691" s="20"/>
      <c r="G1691" s="20"/>
    </row>
    <row r="1692" spans="6:7">
      <c r="F1692" s="20"/>
      <c r="G1692" s="20"/>
    </row>
    <row r="1693" spans="6:7">
      <c r="F1693" s="20"/>
      <c r="G1693" s="20"/>
    </row>
    <row r="1694" spans="6:7">
      <c r="F1694" s="20"/>
      <c r="G1694" s="20"/>
    </row>
    <row r="1695" spans="6:7">
      <c r="F1695" s="20"/>
      <c r="G1695" s="20"/>
    </row>
    <row r="1696" spans="6:7">
      <c r="F1696" s="20"/>
      <c r="G1696" s="20"/>
    </row>
    <row r="1697" spans="6:7">
      <c r="F1697" s="20"/>
      <c r="G1697" s="20"/>
    </row>
    <row r="1698" spans="6:7">
      <c r="F1698" s="20"/>
      <c r="G1698" s="20"/>
    </row>
    <row r="1699" spans="6:7">
      <c r="F1699" s="20"/>
      <c r="G1699" s="20"/>
    </row>
    <row r="1700" spans="6:7">
      <c r="F1700" s="20"/>
      <c r="G1700" s="20"/>
    </row>
    <row r="1701" spans="6:7">
      <c r="F1701" s="20"/>
      <c r="G1701" s="20"/>
    </row>
    <row r="1702" spans="6:7">
      <c r="F1702" s="20"/>
      <c r="G1702" s="20"/>
    </row>
    <row r="1703" spans="6:7">
      <c r="F1703" s="20"/>
      <c r="G1703" s="20"/>
    </row>
    <row r="1704" spans="6:7">
      <c r="F1704" s="20"/>
      <c r="G1704" s="20"/>
    </row>
    <row r="1705" spans="6:7">
      <c r="F1705" s="20"/>
      <c r="G1705" s="20"/>
    </row>
    <row r="1706" spans="6:7">
      <c r="F1706" s="20"/>
      <c r="G1706" s="20"/>
    </row>
    <row r="1707" spans="6:7">
      <c r="F1707" s="20"/>
      <c r="G1707" s="20"/>
    </row>
    <row r="1708" spans="6:7">
      <c r="F1708" s="20"/>
      <c r="G1708" s="20"/>
    </row>
    <row r="1709" spans="6:7">
      <c r="F1709" s="20"/>
      <c r="G1709" s="20"/>
    </row>
    <row r="1710" spans="6:7">
      <c r="F1710" s="20"/>
      <c r="G1710" s="20"/>
    </row>
    <row r="1711" spans="6:7">
      <c r="F1711" s="20"/>
      <c r="G1711" s="20"/>
    </row>
    <row r="1712" spans="6:7">
      <c r="F1712" s="20"/>
      <c r="G1712" s="20"/>
    </row>
    <row r="1713" spans="6:7">
      <c r="F1713" s="20"/>
      <c r="G1713" s="20"/>
    </row>
    <row r="1714" spans="6:7">
      <c r="F1714" s="20"/>
      <c r="G1714" s="20"/>
    </row>
    <row r="1715" spans="6:7">
      <c r="F1715" s="20"/>
      <c r="G1715" s="20"/>
    </row>
    <row r="1716" spans="6:7">
      <c r="F1716" s="20"/>
      <c r="G1716" s="20"/>
    </row>
    <row r="1717" spans="6:7">
      <c r="F1717" s="20"/>
      <c r="G1717" s="20"/>
    </row>
    <row r="1718" spans="6:7">
      <c r="F1718" s="20"/>
      <c r="G1718" s="20"/>
    </row>
    <row r="1719" spans="6:7">
      <c r="F1719" s="20"/>
      <c r="G1719" s="20"/>
    </row>
    <row r="1720" spans="6:7">
      <c r="F1720" s="20"/>
      <c r="G1720" s="20"/>
    </row>
    <row r="1721" spans="6:7">
      <c r="F1721" s="20"/>
      <c r="G1721" s="20"/>
    </row>
    <row r="1722" spans="6:7">
      <c r="F1722" s="20"/>
      <c r="G1722" s="20"/>
    </row>
    <row r="1723" spans="6:7">
      <c r="F1723" s="20"/>
      <c r="G1723" s="20"/>
    </row>
    <row r="1724" spans="6:7">
      <c r="F1724" s="20"/>
      <c r="G1724" s="20"/>
    </row>
    <row r="1725" spans="6:7">
      <c r="F1725" s="20"/>
      <c r="G1725" s="20"/>
    </row>
    <row r="1726" spans="6:7">
      <c r="F1726" s="20"/>
      <c r="G1726" s="20"/>
    </row>
    <row r="1727" spans="6:7">
      <c r="F1727" s="20"/>
      <c r="G1727" s="20"/>
    </row>
    <row r="1728" spans="6:7">
      <c r="F1728" s="20"/>
      <c r="G1728" s="20"/>
    </row>
    <row r="1729" spans="6:7">
      <c r="F1729" s="20"/>
      <c r="G1729" s="20"/>
    </row>
    <row r="1730" spans="6:7">
      <c r="F1730" s="20"/>
      <c r="G1730" s="20"/>
    </row>
    <row r="1731" spans="6:7">
      <c r="F1731" s="20"/>
      <c r="G1731" s="20"/>
    </row>
    <row r="1732" spans="6:7">
      <c r="F1732" s="20"/>
      <c r="G1732" s="20"/>
    </row>
    <row r="1733" spans="6:7">
      <c r="F1733" s="20"/>
      <c r="G1733" s="20"/>
    </row>
    <row r="1734" spans="6:7">
      <c r="F1734" s="20"/>
      <c r="G1734" s="20"/>
    </row>
    <row r="1735" spans="6:7">
      <c r="F1735" s="20"/>
      <c r="G1735" s="20"/>
    </row>
    <row r="1736" spans="6:7">
      <c r="F1736" s="20"/>
      <c r="G1736" s="20"/>
    </row>
    <row r="1737" spans="6:7">
      <c r="F1737" s="20"/>
      <c r="G1737" s="20"/>
    </row>
    <row r="1738" spans="6:7">
      <c r="F1738" s="20"/>
      <c r="G1738" s="20"/>
    </row>
    <row r="1739" spans="6:7">
      <c r="F1739" s="20"/>
      <c r="G1739" s="20"/>
    </row>
    <row r="1740" spans="6:7">
      <c r="F1740" s="20"/>
      <c r="G1740" s="20"/>
    </row>
    <row r="1741" spans="6:7">
      <c r="F1741" s="20"/>
      <c r="G1741" s="20"/>
    </row>
    <row r="1742" spans="6:7">
      <c r="F1742" s="20"/>
      <c r="G1742" s="20"/>
    </row>
    <row r="1743" spans="6:7">
      <c r="F1743" s="20"/>
      <c r="G1743" s="20"/>
    </row>
    <row r="1744" spans="6:7">
      <c r="F1744" s="20"/>
      <c r="G1744" s="20"/>
    </row>
    <row r="1745" spans="6:7">
      <c r="F1745" s="20"/>
      <c r="G1745" s="20"/>
    </row>
    <row r="1746" spans="6:7">
      <c r="F1746" s="20"/>
      <c r="G1746" s="20"/>
    </row>
    <row r="1747" spans="6:7">
      <c r="F1747" s="20"/>
      <c r="G1747" s="20"/>
    </row>
    <row r="1748" spans="6:7">
      <c r="F1748" s="20"/>
      <c r="G1748" s="20"/>
    </row>
    <row r="1749" spans="6:7">
      <c r="F1749" s="20"/>
      <c r="G1749" s="20"/>
    </row>
    <row r="1750" spans="6:7">
      <c r="F1750" s="20"/>
      <c r="G1750" s="20"/>
    </row>
    <row r="1751" spans="6:7">
      <c r="F1751" s="20"/>
      <c r="G1751" s="20"/>
    </row>
    <row r="1752" spans="6:7">
      <c r="F1752" s="20"/>
      <c r="G1752" s="20"/>
    </row>
    <row r="1753" spans="6:7">
      <c r="F1753" s="20"/>
      <c r="G1753" s="20"/>
    </row>
    <row r="1754" spans="6:7">
      <c r="F1754" s="20"/>
      <c r="G1754" s="20"/>
    </row>
    <row r="1755" spans="6:7">
      <c r="F1755" s="20"/>
      <c r="G1755" s="20"/>
    </row>
    <row r="1756" spans="6:7">
      <c r="F1756" s="20"/>
      <c r="G1756" s="20"/>
    </row>
    <row r="1757" spans="6:7">
      <c r="F1757" s="20"/>
      <c r="G1757" s="20"/>
    </row>
    <row r="1758" spans="6:7">
      <c r="F1758" s="20"/>
      <c r="G1758" s="20"/>
    </row>
    <row r="1759" spans="6:7">
      <c r="F1759" s="20"/>
      <c r="G1759" s="20"/>
    </row>
    <row r="1760" spans="6:7">
      <c r="F1760" s="20"/>
      <c r="G1760" s="20"/>
    </row>
    <row r="1761" spans="6:7">
      <c r="F1761" s="20"/>
      <c r="G1761" s="20"/>
    </row>
    <row r="1762" spans="6:7">
      <c r="F1762" s="20"/>
      <c r="G1762" s="20"/>
    </row>
    <row r="1763" spans="6:7">
      <c r="F1763" s="20"/>
      <c r="G1763" s="20"/>
    </row>
    <row r="1764" spans="6:7">
      <c r="F1764" s="20"/>
      <c r="G1764" s="20"/>
    </row>
    <row r="1765" spans="6:7">
      <c r="F1765" s="20"/>
      <c r="G1765" s="20"/>
    </row>
    <row r="1766" spans="6:7">
      <c r="F1766" s="20"/>
      <c r="G1766" s="20"/>
    </row>
    <row r="1767" spans="6:7">
      <c r="F1767" s="20"/>
      <c r="G1767" s="20"/>
    </row>
    <row r="1768" spans="6:7">
      <c r="F1768" s="20"/>
      <c r="G1768" s="20"/>
    </row>
    <row r="1769" spans="6:7">
      <c r="F1769" s="20"/>
      <c r="G1769" s="20"/>
    </row>
    <row r="1770" spans="6:7">
      <c r="F1770" s="20"/>
      <c r="G1770" s="20"/>
    </row>
    <row r="1771" spans="6:7">
      <c r="F1771" s="20"/>
      <c r="G1771" s="20"/>
    </row>
    <row r="1772" spans="6:7">
      <c r="F1772" s="20"/>
      <c r="G1772" s="20"/>
    </row>
    <row r="1773" spans="6:7">
      <c r="F1773" s="20"/>
      <c r="G1773" s="20"/>
    </row>
    <row r="1774" spans="6:7">
      <c r="F1774" s="20"/>
      <c r="G1774" s="20"/>
    </row>
    <row r="1775" spans="6:7">
      <c r="F1775" s="20"/>
      <c r="G1775" s="20"/>
    </row>
    <row r="1776" spans="6:7">
      <c r="F1776" s="20"/>
      <c r="G1776" s="20"/>
    </row>
    <row r="1777" spans="6:7">
      <c r="F1777" s="20"/>
      <c r="G1777" s="20"/>
    </row>
    <row r="1778" spans="6:7">
      <c r="F1778" s="20"/>
      <c r="G1778" s="20"/>
    </row>
    <row r="1779" spans="6:7">
      <c r="F1779" s="20"/>
      <c r="G1779" s="20"/>
    </row>
    <row r="1780" spans="6:7">
      <c r="F1780" s="20"/>
      <c r="G1780" s="20"/>
    </row>
    <row r="1781" spans="6:7">
      <c r="F1781" s="20"/>
      <c r="G1781" s="20"/>
    </row>
    <row r="1782" spans="6:7">
      <c r="F1782" s="20"/>
      <c r="G1782" s="20"/>
    </row>
    <row r="1783" spans="6:7">
      <c r="F1783" s="20"/>
      <c r="G1783" s="20"/>
    </row>
    <row r="1784" spans="6:7">
      <c r="F1784" s="20"/>
      <c r="G1784" s="20"/>
    </row>
    <row r="1785" spans="6:7">
      <c r="F1785" s="20"/>
      <c r="G1785" s="20"/>
    </row>
    <row r="1786" spans="6:7">
      <c r="F1786" s="20"/>
      <c r="G1786" s="20"/>
    </row>
    <row r="1787" spans="6:7">
      <c r="F1787" s="20"/>
      <c r="G1787" s="20"/>
    </row>
    <row r="1788" spans="6:7">
      <c r="F1788" s="20"/>
      <c r="G1788" s="20"/>
    </row>
    <row r="1789" spans="6:7">
      <c r="F1789" s="20"/>
      <c r="G1789" s="20"/>
    </row>
    <row r="1790" spans="6:7">
      <c r="F1790" s="20"/>
      <c r="G1790" s="20"/>
    </row>
    <row r="1791" spans="6:7">
      <c r="F1791" s="20"/>
      <c r="G1791" s="20"/>
    </row>
    <row r="1792" spans="6:7">
      <c r="F1792" s="20"/>
      <c r="G1792" s="20"/>
    </row>
    <row r="1793" spans="6:7">
      <c r="F1793" s="20"/>
      <c r="G1793" s="20"/>
    </row>
    <row r="1794" spans="6:7">
      <c r="F1794" s="20"/>
      <c r="G1794" s="20"/>
    </row>
    <row r="1795" spans="6:7">
      <c r="F1795" s="20"/>
      <c r="G1795" s="20"/>
    </row>
    <row r="1796" spans="6:7">
      <c r="F1796" s="20"/>
      <c r="G1796" s="20"/>
    </row>
    <row r="1797" spans="6:7">
      <c r="F1797" s="20"/>
      <c r="G1797" s="20"/>
    </row>
    <row r="1798" spans="6:7">
      <c r="F1798" s="20"/>
      <c r="G1798" s="20"/>
    </row>
    <row r="1799" spans="6:7">
      <c r="F1799" s="20"/>
      <c r="G1799" s="20"/>
    </row>
    <row r="1800" spans="6:7">
      <c r="F1800" s="20"/>
      <c r="G1800" s="20"/>
    </row>
    <row r="1801" spans="6:7">
      <c r="F1801" s="20"/>
      <c r="G1801" s="20"/>
    </row>
    <row r="1802" spans="6:7">
      <c r="F1802" s="20"/>
      <c r="G1802" s="20"/>
    </row>
    <row r="1803" spans="6:7">
      <c r="F1803" s="20"/>
      <c r="G1803" s="20"/>
    </row>
    <row r="1804" spans="6:7">
      <c r="F1804" s="20"/>
      <c r="G1804" s="20"/>
    </row>
    <row r="1805" spans="6:7">
      <c r="F1805" s="20"/>
      <c r="G1805" s="20"/>
    </row>
    <row r="1806" spans="6:7">
      <c r="F1806" s="20"/>
      <c r="G1806" s="20"/>
    </row>
    <row r="1807" spans="6:7">
      <c r="F1807" s="20"/>
      <c r="G1807" s="20"/>
    </row>
    <row r="1808" spans="6:7">
      <c r="F1808" s="20"/>
      <c r="G1808" s="20"/>
    </row>
    <row r="1809" spans="6:7">
      <c r="F1809" s="20"/>
      <c r="G1809" s="20"/>
    </row>
    <row r="1810" spans="6:7">
      <c r="F1810" s="20"/>
      <c r="G1810" s="20"/>
    </row>
    <row r="1811" spans="6:7">
      <c r="F1811" s="20"/>
      <c r="G1811" s="20"/>
    </row>
    <row r="1812" spans="6:7">
      <c r="F1812" s="20"/>
      <c r="G1812" s="20"/>
    </row>
    <row r="1813" spans="6:7">
      <c r="F1813" s="20"/>
      <c r="G1813" s="20"/>
    </row>
    <row r="1814" spans="6:7">
      <c r="F1814" s="20"/>
      <c r="G1814" s="20"/>
    </row>
    <row r="1815" spans="6:7">
      <c r="F1815" s="20"/>
      <c r="G1815" s="20"/>
    </row>
    <row r="1816" spans="6:7">
      <c r="F1816" s="20"/>
      <c r="G1816" s="20"/>
    </row>
    <row r="1817" spans="6:7">
      <c r="F1817" s="20"/>
      <c r="G1817" s="20"/>
    </row>
    <row r="1818" spans="6:7">
      <c r="F1818" s="20"/>
      <c r="G1818" s="20"/>
    </row>
    <row r="1819" spans="6:7">
      <c r="F1819" s="20"/>
      <c r="G1819" s="20"/>
    </row>
    <row r="1820" spans="6:7">
      <c r="F1820" s="20"/>
      <c r="G1820" s="20"/>
    </row>
    <row r="1821" spans="6:7">
      <c r="F1821" s="20"/>
      <c r="G1821" s="20"/>
    </row>
    <row r="1822" spans="6:7">
      <c r="F1822" s="20"/>
      <c r="G1822" s="20"/>
    </row>
    <row r="1823" spans="6:7">
      <c r="F1823" s="20"/>
      <c r="G1823" s="20"/>
    </row>
    <row r="1824" spans="6:7">
      <c r="F1824" s="20"/>
      <c r="G1824" s="20"/>
    </row>
    <row r="1825" spans="6:7">
      <c r="F1825" s="20"/>
      <c r="G1825" s="20"/>
    </row>
    <row r="1826" spans="6:7">
      <c r="F1826" s="20"/>
      <c r="G1826" s="20"/>
    </row>
    <row r="1827" spans="6:7">
      <c r="F1827" s="20"/>
      <c r="G1827" s="20"/>
    </row>
    <row r="1828" spans="6:7">
      <c r="F1828" s="20"/>
      <c r="G1828" s="20"/>
    </row>
    <row r="1829" spans="6:7">
      <c r="F1829" s="20"/>
      <c r="G1829" s="20"/>
    </row>
    <row r="1830" spans="6:7">
      <c r="F1830" s="20"/>
      <c r="G1830" s="20"/>
    </row>
    <row r="1831" spans="6:7">
      <c r="F1831" s="20"/>
      <c r="G1831" s="20"/>
    </row>
    <row r="1832" spans="6:7">
      <c r="F1832" s="20"/>
      <c r="G1832" s="20"/>
    </row>
    <row r="1833" spans="6:7">
      <c r="F1833" s="20"/>
      <c r="G1833" s="20"/>
    </row>
    <row r="1834" spans="6:7">
      <c r="F1834" s="20"/>
      <c r="G1834" s="20"/>
    </row>
    <row r="1835" spans="6:7">
      <c r="F1835" s="20"/>
      <c r="G1835" s="20"/>
    </row>
    <row r="1836" spans="6:7">
      <c r="F1836" s="20"/>
      <c r="G1836" s="20"/>
    </row>
    <row r="1837" spans="6:7">
      <c r="F1837" s="20"/>
      <c r="G1837" s="20"/>
    </row>
    <row r="1838" spans="6:7">
      <c r="F1838" s="20"/>
      <c r="G1838" s="20"/>
    </row>
    <row r="1839" spans="6:7">
      <c r="F1839" s="20"/>
      <c r="G1839" s="20"/>
    </row>
    <row r="1840" spans="6:7">
      <c r="F1840" s="20"/>
      <c r="G1840" s="20"/>
    </row>
    <row r="1841" spans="6:7">
      <c r="F1841" s="20"/>
      <c r="G1841" s="20"/>
    </row>
    <row r="1842" spans="6:7">
      <c r="F1842" s="20"/>
      <c r="G1842" s="20"/>
    </row>
    <row r="1843" spans="6:7">
      <c r="F1843" s="20"/>
      <c r="G1843" s="20"/>
    </row>
    <row r="1844" spans="6:7">
      <c r="F1844" s="20"/>
      <c r="G1844" s="20"/>
    </row>
    <row r="1845" spans="6:7">
      <c r="F1845" s="20"/>
      <c r="G1845" s="20"/>
    </row>
    <row r="1846" spans="6:7">
      <c r="F1846" s="20"/>
      <c r="G1846" s="20"/>
    </row>
    <row r="1847" spans="6:7">
      <c r="F1847" s="20"/>
      <c r="G1847" s="20"/>
    </row>
    <row r="1848" spans="6:7">
      <c r="F1848" s="20"/>
      <c r="G1848" s="20"/>
    </row>
    <row r="1849" spans="6:7">
      <c r="F1849" s="20"/>
      <c r="G1849" s="20"/>
    </row>
    <row r="1850" spans="6:7">
      <c r="F1850" s="20"/>
      <c r="G1850" s="20"/>
    </row>
    <row r="1851" spans="6:7">
      <c r="F1851" s="20"/>
      <c r="G1851" s="20"/>
    </row>
    <row r="1852" spans="6:7">
      <c r="F1852" s="20"/>
      <c r="G1852" s="20"/>
    </row>
    <row r="1853" spans="6:7">
      <c r="F1853" s="20"/>
      <c r="G1853" s="20"/>
    </row>
    <row r="1854" spans="6:7">
      <c r="F1854" s="20"/>
      <c r="G1854" s="20"/>
    </row>
    <row r="1855" spans="6:7">
      <c r="F1855" s="20"/>
      <c r="G1855" s="20"/>
    </row>
    <row r="1856" spans="6:7">
      <c r="F1856" s="20"/>
      <c r="G1856" s="20"/>
    </row>
    <row r="1857" spans="6:7">
      <c r="F1857" s="20"/>
      <c r="G1857" s="20"/>
    </row>
    <row r="1858" spans="6:7">
      <c r="F1858" s="20"/>
      <c r="G1858" s="20"/>
    </row>
    <row r="1859" spans="6:7">
      <c r="F1859" s="20"/>
      <c r="G1859" s="20"/>
    </row>
    <row r="1860" spans="6:7">
      <c r="F1860" s="20"/>
      <c r="G1860" s="20"/>
    </row>
    <row r="1861" spans="6:7">
      <c r="F1861" s="20"/>
      <c r="G1861" s="20"/>
    </row>
    <row r="1862" spans="6:7">
      <c r="F1862" s="20"/>
      <c r="G1862" s="20"/>
    </row>
    <row r="1863" spans="6:7">
      <c r="F1863" s="20"/>
      <c r="G1863" s="20"/>
    </row>
    <row r="1864" spans="6:7">
      <c r="F1864" s="20"/>
      <c r="G1864" s="20"/>
    </row>
    <row r="1865" spans="6:7">
      <c r="F1865" s="20"/>
      <c r="G1865" s="20"/>
    </row>
    <row r="1866" spans="6:7">
      <c r="F1866" s="20"/>
      <c r="G1866" s="20"/>
    </row>
    <row r="1867" spans="6:7">
      <c r="F1867" s="20"/>
      <c r="G1867" s="20"/>
    </row>
    <row r="1868" spans="6:7">
      <c r="F1868" s="20"/>
      <c r="G1868" s="20"/>
    </row>
    <row r="1869" spans="6:7">
      <c r="F1869" s="20"/>
      <c r="G1869" s="20"/>
    </row>
    <row r="1870" spans="6:7">
      <c r="F1870" s="20"/>
      <c r="G1870" s="20"/>
    </row>
    <row r="1871" spans="6:7">
      <c r="F1871" s="20"/>
      <c r="G1871" s="20"/>
    </row>
    <row r="1872" spans="6:7">
      <c r="F1872" s="20"/>
      <c r="G1872" s="20"/>
    </row>
    <row r="1873" spans="6:7">
      <c r="F1873" s="20"/>
      <c r="G1873" s="20"/>
    </row>
    <row r="1874" spans="6:7">
      <c r="F1874" s="20"/>
      <c r="G1874" s="20"/>
    </row>
    <row r="1875" spans="6:7">
      <c r="F1875" s="20"/>
      <c r="G1875" s="20"/>
    </row>
    <row r="1876" spans="6:7">
      <c r="F1876" s="20"/>
      <c r="G1876" s="20"/>
    </row>
  </sheetData>
  <mergeCells count="58">
    <mergeCell ref="E19:F19"/>
    <mergeCell ref="E15:E17"/>
    <mergeCell ref="A6:D6"/>
    <mergeCell ref="A7:D7"/>
    <mergeCell ref="A15:A17"/>
    <mergeCell ref="A11:K11"/>
    <mergeCell ref="F12:K12"/>
    <mergeCell ref="F13:K13"/>
    <mergeCell ref="A19:D19"/>
    <mergeCell ref="I8:K8"/>
    <mergeCell ref="A10:K10"/>
    <mergeCell ref="I15:J15"/>
    <mergeCell ref="K15:K17"/>
    <mergeCell ref="G15:H15"/>
    <mergeCell ref="G16:G17"/>
    <mergeCell ref="H16:H17"/>
    <mergeCell ref="B15:B17"/>
    <mergeCell ref="C15:C17"/>
    <mergeCell ref="D15:D17"/>
    <mergeCell ref="A1:K1"/>
    <mergeCell ref="F6:K6"/>
    <mergeCell ref="A3:I3"/>
    <mergeCell ref="A4:I4"/>
    <mergeCell ref="A5:I5"/>
    <mergeCell ref="F7:K7"/>
    <mergeCell ref="A58:B58"/>
    <mergeCell ref="C58:E58"/>
    <mergeCell ref="F58:I58"/>
    <mergeCell ref="A8:G8"/>
    <mergeCell ref="A9:F9"/>
    <mergeCell ref="H9:K9"/>
    <mergeCell ref="F15:F17"/>
    <mergeCell ref="A56:B56"/>
    <mergeCell ref="C56:E56"/>
    <mergeCell ref="F56:I56"/>
    <mergeCell ref="A57:B57"/>
    <mergeCell ref="C57:E57"/>
    <mergeCell ref="F57:I57"/>
    <mergeCell ref="A54:B54"/>
    <mergeCell ref="C54:E54"/>
    <mergeCell ref="F54:I54"/>
    <mergeCell ref="A55:B55"/>
    <mergeCell ref="C55:E55"/>
    <mergeCell ref="F55:I55"/>
    <mergeCell ref="A51:B51"/>
    <mergeCell ref="C51:E51"/>
    <mergeCell ref="F51:I51"/>
    <mergeCell ref="A52:J52"/>
    <mergeCell ref="A53:B53"/>
    <mergeCell ref="C53:E53"/>
    <mergeCell ref="F53:I53"/>
    <mergeCell ref="A45:E45"/>
    <mergeCell ref="A50:B50"/>
    <mergeCell ref="C50:E50"/>
    <mergeCell ref="F50:I50"/>
    <mergeCell ref="A47:J47"/>
    <mergeCell ref="A48:J48"/>
    <mergeCell ref="A49:J49"/>
  </mergeCells>
  <phoneticPr fontId="4" type="noConversion"/>
  <conditionalFormatting sqref="G20:K44">
    <cfRule type="cellIs" dxfId="1" priority="1" stopIfTrue="1" operator="equal">
      <formula>0</formula>
    </cfRule>
  </conditionalFormatting>
  <dataValidations xWindow="582" yWindow="624" count="3">
    <dataValidation type="decimal" operator="greaterThanOrEqual" allowBlank="1" showInputMessage="1" showErrorMessage="1" promptTitle="Akcīzes nodokļa likme" prompt="Ievadiet likmi, kas bija spēkā līdz likmju maiņai" sqref="I17">
      <formula1>0</formula1>
    </dataValidation>
    <dataValidation type="decimal" operator="greaterThanOrEqual" allowBlank="1" showInputMessage="1" showErrorMessage="1" promptTitle="Akcīzes nodokļa likme" prompt="Ievadiet likmi, kas stājas spēkā pēc likmju maiņas" sqref="J17">
      <formula1>0</formula1>
    </dataValidation>
    <dataValidation allowBlank="1" showInputMessage="1" showErrorMessage="1" promptTitle="Kopā" prompt="Aprēķina rezultāts" sqref="F45:K45"/>
  </dataValidations>
  <printOptions horizontalCentered="1"/>
  <pageMargins left="0.39370078740157483" right="0.39370078740157483" top="0.78740157480314965" bottom="0.47244094488188981" header="0.23622047244094491" footer="0.23622047244094491"/>
  <pageSetup paperSize="9" orientation="landscape" r:id="rId1"/>
  <headerFooter alignWithMargins="0">
    <oddHeader>&amp;R&amp;"Times New Roman,Regular"1.pielikums&amp;8
metodiskajam materiālam par inventarizāciju alkoholiskajiem dzērieniem un
akcīzes nodokļa starpības summas aprēķināšanu sakarā ar likmju izmaiņām</oddHeader>
    <oddFooter>&amp;C&amp;"Times New Roman,Regular"&amp;P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zoomScaleNormal="100" workbookViewId="0">
      <selection activeCell="M15" sqref="M15"/>
    </sheetView>
  </sheetViews>
  <sheetFormatPr defaultRowHeight="12.75"/>
  <cols>
    <col min="1" max="1" width="13" style="1" customWidth="1"/>
    <col min="2" max="2" width="4.140625" style="1" customWidth="1"/>
    <col min="3" max="3" width="14.140625" style="1" customWidth="1"/>
    <col min="4" max="4" width="21.7109375" style="1" customWidth="1"/>
    <col min="5" max="9" width="16.7109375" style="1" customWidth="1"/>
    <col min="10" max="16384" width="9.140625" style="1"/>
  </cols>
  <sheetData>
    <row r="1" spans="1:9" s="29" customFormat="1" ht="18.75" customHeight="1">
      <c r="A1" s="183" t="s">
        <v>49</v>
      </c>
      <c r="B1" s="183"/>
      <c r="C1" s="183"/>
      <c r="D1" s="183"/>
      <c r="E1" s="183"/>
      <c r="F1" s="183"/>
      <c r="G1" s="183"/>
      <c r="H1" s="183"/>
      <c r="I1" s="183"/>
    </row>
    <row r="2" spans="1:9" s="29" customFormat="1" ht="18.75" customHeight="1">
      <c r="A2" s="183" t="s">
        <v>50</v>
      </c>
      <c r="B2" s="183"/>
      <c r="C2" s="183"/>
      <c r="D2" s="183"/>
      <c r="E2" s="183"/>
      <c r="F2" s="183"/>
      <c r="G2" s="183"/>
      <c r="H2" s="183"/>
      <c r="I2" s="183"/>
    </row>
    <row r="3" spans="1:9" ht="22.5" customHeight="1">
      <c r="A3" s="272" t="s">
        <v>51</v>
      </c>
      <c r="B3" s="272"/>
      <c r="C3" s="272"/>
      <c r="D3" s="272"/>
      <c r="E3" s="272"/>
      <c r="F3" s="272"/>
      <c r="G3" s="272"/>
      <c r="H3" s="272"/>
      <c r="I3" s="272"/>
    </row>
    <row r="4" spans="1:9" ht="24" customHeight="1">
      <c r="A4" s="56" t="s">
        <v>10</v>
      </c>
      <c r="B4" s="56"/>
      <c r="C4" s="56"/>
      <c r="D4" s="55"/>
      <c r="E4" s="273"/>
      <c r="F4" s="273"/>
      <c r="G4" s="273"/>
      <c r="H4" s="273"/>
      <c r="I4" s="273"/>
    </row>
    <row r="5" spans="1:9" ht="24" customHeight="1">
      <c r="A5" s="56" t="s">
        <v>11</v>
      </c>
      <c r="B5" s="56"/>
      <c r="C5" s="56"/>
      <c r="D5" s="55"/>
      <c r="E5" s="265"/>
      <c r="F5" s="265"/>
      <c r="G5" s="265"/>
      <c r="H5" s="265"/>
      <c r="I5" s="265"/>
    </row>
    <row r="6" spans="1:9">
      <c r="A6" s="271"/>
      <c r="B6" s="271"/>
      <c r="C6" s="271"/>
      <c r="D6" s="271"/>
      <c r="E6" s="271"/>
      <c r="F6" s="271"/>
      <c r="G6" s="271"/>
      <c r="H6" s="271"/>
      <c r="I6" s="271"/>
    </row>
    <row r="7" spans="1:9" s="3" customFormat="1" ht="27" customHeight="1">
      <c r="A7" s="268" t="s">
        <v>14</v>
      </c>
      <c r="B7" s="266" t="s">
        <v>13</v>
      </c>
      <c r="C7" s="266"/>
      <c r="D7" s="266"/>
      <c r="E7" s="266" t="s">
        <v>57</v>
      </c>
      <c r="F7" s="266"/>
      <c r="G7" s="266" t="s">
        <v>85</v>
      </c>
      <c r="H7" s="266" t="s">
        <v>86</v>
      </c>
      <c r="I7" s="266" t="s">
        <v>87</v>
      </c>
    </row>
    <row r="8" spans="1:9" s="3" customFormat="1" ht="47.25" customHeight="1">
      <c r="A8" s="268"/>
      <c r="B8" s="266"/>
      <c r="C8" s="266"/>
      <c r="D8" s="266"/>
      <c r="E8" s="153" t="s">
        <v>56</v>
      </c>
      <c r="F8" s="153" t="s">
        <v>12</v>
      </c>
      <c r="G8" s="266"/>
      <c r="H8" s="266"/>
      <c r="I8" s="266"/>
    </row>
    <row r="9" spans="1:9" ht="45.75" customHeight="1">
      <c r="A9" s="266" t="s">
        <v>52</v>
      </c>
      <c r="B9" s="269" t="s">
        <v>69</v>
      </c>
      <c r="C9" s="269"/>
      <c r="D9" s="269"/>
      <c r="E9" s="154">
        <f>Alus_mazie!G570</f>
        <v>0</v>
      </c>
      <c r="F9" s="155" t="s">
        <v>31</v>
      </c>
      <c r="G9" s="156">
        <f>Alus_mazie!H570+Alus_mazie!I570</f>
        <v>0</v>
      </c>
      <c r="H9" s="156">
        <f>Alus_mazie!J570+Alus_mazie!K570</f>
        <v>0</v>
      </c>
      <c r="I9" s="157">
        <f>H9-G9</f>
        <v>0</v>
      </c>
    </row>
    <row r="10" spans="1:9" ht="30" customHeight="1">
      <c r="A10" s="266"/>
      <c r="B10" s="269" t="s">
        <v>75</v>
      </c>
      <c r="C10" s="269"/>
      <c r="D10" s="269"/>
      <c r="E10" s="154">
        <f>Alus_pārējie!G63</f>
        <v>0</v>
      </c>
      <c r="F10" s="155" t="s">
        <v>31</v>
      </c>
      <c r="G10" s="156">
        <f>Alus_pārējie!H63+Alus_pārējie!I63</f>
        <v>0</v>
      </c>
      <c r="H10" s="156">
        <f>Alus_pārējie!J63+Alus_pārējie!K63</f>
        <v>0</v>
      </c>
      <c r="I10" s="157">
        <f>H10-G10</f>
        <v>0</v>
      </c>
    </row>
    <row r="11" spans="1:9" ht="30" customHeight="1">
      <c r="A11" s="266"/>
      <c r="B11" s="270" t="s">
        <v>15</v>
      </c>
      <c r="C11" s="270"/>
      <c r="D11" s="270"/>
      <c r="E11" s="154">
        <f>E9+E10</f>
        <v>0</v>
      </c>
      <c r="F11" s="155" t="s">
        <v>31</v>
      </c>
      <c r="G11" s="156">
        <f>G9+G10</f>
        <v>0</v>
      </c>
      <c r="H11" s="156">
        <f>H9+H10</f>
        <v>0</v>
      </c>
      <c r="I11" s="158">
        <f>I9+I10</f>
        <v>0</v>
      </c>
    </row>
    <row r="12" spans="1:9" ht="30" customHeight="1">
      <c r="A12" s="159" t="s">
        <v>53</v>
      </c>
      <c r="B12" s="264" t="s">
        <v>16</v>
      </c>
      <c r="C12" s="264"/>
      <c r="D12" s="264"/>
      <c r="E12" s="154">
        <f>' Vīns'!F40</f>
        <v>0</v>
      </c>
      <c r="F12" s="155" t="s">
        <v>31</v>
      </c>
      <c r="G12" s="156">
        <f>' Vīns'!G40</f>
        <v>0</v>
      </c>
      <c r="H12" s="156">
        <f>' Vīns'!H40</f>
        <v>0</v>
      </c>
      <c r="I12" s="158">
        <f>H12-G12</f>
        <v>0</v>
      </c>
    </row>
    <row r="13" spans="1:9" ht="30" customHeight="1">
      <c r="A13" s="159" t="s">
        <v>54</v>
      </c>
      <c r="B13" s="264" t="s">
        <v>88</v>
      </c>
      <c r="C13" s="264"/>
      <c r="D13" s="264"/>
      <c r="E13" s="154">
        <f>' Raudzētie virs 6'!F40</f>
        <v>0</v>
      </c>
      <c r="F13" s="155" t="s">
        <v>31</v>
      </c>
      <c r="G13" s="156">
        <f>' Raudzētie virs 6'!G40</f>
        <v>0</v>
      </c>
      <c r="H13" s="156">
        <f>' Raudzētie virs 6'!H40</f>
        <v>0</v>
      </c>
      <c r="I13" s="158">
        <f>H13-G13</f>
        <v>0</v>
      </c>
    </row>
    <row r="14" spans="1:9" ht="44.25" customHeight="1">
      <c r="A14" s="159" t="s">
        <v>90</v>
      </c>
      <c r="B14" s="264" t="s">
        <v>89</v>
      </c>
      <c r="C14" s="264"/>
      <c r="D14" s="264"/>
      <c r="E14" s="154">
        <f>' Starpp līdz 15'!F40</f>
        <v>0</v>
      </c>
      <c r="F14" s="155" t="s">
        <v>31</v>
      </c>
      <c r="G14" s="156">
        <f>' Starpp līdz 15'!G40</f>
        <v>0</v>
      </c>
      <c r="H14" s="156">
        <f>' Starpp līdz 15'!H40</f>
        <v>0</v>
      </c>
      <c r="I14" s="158">
        <f>H14-G14</f>
        <v>0</v>
      </c>
    </row>
    <row r="15" spans="1:9" ht="42.75" customHeight="1">
      <c r="A15" s="159" t="s">
        <v>55</v>
      </c>
      <c r="B15" s="264" t="s">
        <v>91</v>
      </c>
      <c r="C15" s="264"/>
      <c r="D15" s="264"/>
      <c r="E15" s="154">
        <f>'Starpp virs 15'!F40</f>
        <v>0</v>
      </c>
      <c r="F15" s="155" t="s">
        <v>31</v>
      </c>
      <c r="G15" s="156">
        <f>'Starpp virs 15'!G40</f>
        <v>0</v>
      </c>
      <c r="H15" s="156">
        <f>'Starpp virs 15'!H40</f>
        <v>0</v>
      </c>
      <c r="I15" s="158">
        <f>H15-G15</f>
        <v>0</v>
      </c>
    </row>
    <row r="16" spans="1:9" ht="30" customHeight="1">
      <c r="A16" s="159" t="s">
        <v>92</v>
      </c>
      <c r="B16" s="264" t="s">
        <v>17</v>
      </c>
      <c r="C16" s="264"/>
      <c r="D16" s="264"/>
      <c r="E16" s="154">
        <f>'Pārējie alkoholiskie dz'!G45</f>
        <v>0</v>
      </c>
      <c r="F16" s="154">
        <f>'Pārējie alkoholiskie dz'!H45</f>
        <v>0</v>
      </c>
      <c r="G16" s="156">
        <f>'Pārējie alkoholiskie dz'!I45</f>
        <v>0</v>
      </c>
      <c r="H16" s="156">
        <f>'Pārējie alkoholiskie dz'!J45</f>
        <v>0</v>
      </c>
      <c r="I16" s="158">
        <f>H16-G16</f>
        <v>0</v>
      </c>
    </row>
    <row r="17" spans="1:9" s="24" customFormat="1" ht="14.25">
      <c r="A17" s="267" t="s">
        <v>30</v>
      </c>
      <c r="B17" s="267"/>
      <c r="C17" s="267"/>
      <c r="D17" s="267"/>
      <c r="E17" s="160">
        <f>SUM(E11:E16)</f>
        <v>0</v>
      </c>
      <c r="F17" s="161" t="s">
        <v>31</v>
      </c>
      <c r="G17" s="158">
        <f>SUM(G11:G16)</f>
        <v>0</v>
      </c>
      <c r="H17" s="158">
        <f>SUM(H11:H16)</f>
        <v>0</v>
      </c>
      <c r="I17" s="162">
        <f>SUM(I11:I16)</f>
        <v>0</v>
      </c>
    </row>
    <row r="18" spans="1:9" ht="27" customHeight="1">
      <c r="A18" s="56" t="s">
        <v>18</v>
      </c>
      <c r="B18" s="56"/>
      <c r="C18" s="263"/>
      <c r="D18" s="263"/>
      <c r="E18" s="263"/>
      <c r="F18" s="263"/>
      <c r="G18" s="263"/>
      <c r="H18" s="263"/>
      <c r="I18" s="263"/>
    </row>
    <row r="19" spans="1:9" ht="12.75" customHeight="1">
      <c r="A19" s="261"/>
      <c r="B19" s="261"/>
      <c r="C19" s="262" t="s">
        <v>32</v>
      </c>
      <c r="D19" s="262"/>
      <c r="E19" s="262" t="s">
        <v>8</v>
      </c>
      <c r="F19" s="262"/>
      <c r="G19" s="262"/>
      <c r="H19" s="262" t="s">
        <v>33</v>
      </c>
      <c r="I19" s="262"/>
    </row>
    <row r="20" spans="1:9" ht="24" customHeight="1">
      <c r="A20" s="56" t="s">
        <v>19</v>
      </c>
      <c r="B20" s="56"/>
      <c r="C20" s="56"/>
      <c r="D20" s="58"/>
      <c r="E20" s="263"/>
      <c r="F20" s="263"/>
      <c r="G20" s="263"/>
      <c r="H20" s="263"/>
      <c r="I20" s="263"/>
    </row>
    <row r="21" spans="1:9" ht="12.75" customHeight="1">
      <c r="A21" s="261"/>
      <c r="B21" s="261"/>
      <c r="C21" s="261"/>
      <c r="D21" s="57" t="s">
        <v>32</v>
      </c>
      <c r="E21" s="262" t="s">
        <v>8</v>
      </c>
      <c r="F21" s="262"/>
      <c r="G21" s="262"/>
      <c r="H21" s="262" t="s">
        <v>33</v>
      </c>
      <c r="I21" s="262"/>
    </row>
    <row r="22" spans="1:9" ht="15.75">
      <c r="A22" s="56"/>
      <c r="B22" s="56"/>
      <c r="C22" s="56"/>
      <c r="D22" s="56"/>
      <c r="E22" s="56"/>
      <c r="F22" s="56"/>
      <c r="G22" s="56"/>
      <c r="H22" s="56"/>
      <c r="I22" s="56"/>
    </row>
    <row r="23" spans="1:9" ht="15.75">
      <c r="A23" s="56"/>
      <c r="B23" s="56"/>
      <c r="C23" s="56"/>
      <c r="D23" s="56"/>
      <c r="E23" s="56"/>
      <c r="F23" s="56"/>
      <c r="G23" s="56"/>
      <c r="H23" s="56"/>
      <c r="I23" s="56"/>
    </row>
  </sheetData>
  <mergeCells count="34">
    <mergeCell ref="A1:I1"/>
    <mergeCell ref="A2:I2"/>
    <mergeCell ref="A9:A11"/>
    <mergeCell ref="A17:D17"/>
    <mergeCell ref="A7:A8"/>
    <mergeCell ref="B9:D9"/>
    <mergeCell ref="B10:D10"/>
    <mergeCell ref="B11:D11"/>
    <mergeCell ref="B12:D12"/>
    <mergeCell ref="I7:I8"/>
    <mergeCell ref="A6:I6"/>
    <mergeCell ref="A3:I3"/>
    <mergeCell ref="E7:F7"/>
    <mergeCell ref="G7:G8"/>
    <mergeCell ref="H7:H8"/>
    <mergeCell ref="E4:I4"/>
    <mergeCell ref="E5:I5"/>
    <mergeCell ref="B7:D8"/>
    <mergeCell ref="H18:I18"/>
    <mergeCell ref="B14:D14"/>
    <mergeCell ref="B15:D15"/>
    <mergeCell ref="C19:D19"/>
    <mergeCell ref="E19:G19"/>
    <mergeCell ref="H19:I19"/>
    <mergeCell ref="B13:D13"/>
    <mergeCell ref="B16:D16"/>
    <mergeCell ref="C18:D18"/>
    <mergeCell ref="E18:G18"/>
    <mergeCell ref="A19:B19"/>
    <mergeCell ref="A21:C21"/>
    <mergeCell ref="E21:G21"/>
    <mergeCell ref="E20:G20"/>
    <mergeCell ref="H20:I20"/>
    <mergeCell ref="H21:I21"/>
  </mergeCells>
  <phoneticPr fontId="4" type="noConversion"/>
  <conditionalFormatting sqref="E9:E10 F9:I16">
    <cfRule type="cellIs" dxfId="0" priority="1" stopIfTrue="1" operator="equal">
      <formula>0</formula>
    </cfRule>
  </conditionalFormatting>
  <dataValidations xWindow="990" yWindow="573" count="7">
    <dataValidation allowBlank="1" showInputMessage="1" showErrorMessage="1" promptTitle="Kopā" prompt="Budžetā maksājamā akcīzes nodokļa likmju starpības summa" sqref="I17"/>
    <dataValidation allowBlank="1" showInputMessage="1" showErrorMessage="1" promptTitle="Alus" prompt="Budžetā maksājamā akcīzes nodokļa likmju starpības summa" sqref="I11"/>
    <dataValidation allowBlank="1" showInputMessage="1" showErrorMessage="1" promptTitle="Vīns" prompt="Budžetā maksājamā akcīzes nodokļa likmju starpības summa" sqref="I12"/>
    <dataValidation allowBlank="1" showInputMessage="1" showErrorMessage="1" promptTitle="Raudzētie dzērieni" prompt="Budžetā maksājamā akcīzes nodokļa likmju starpības summa" sqref="I13"/>
    <dataValidation allowBlank="1" showInputMessage="1" showErrorMessage="1" promptTitle="Pārējie alkoholiskie dzērieni" prompt="Budžetā maksājamā akcīzes nodokļa likmju starpības summa" sqref="I16"/>
    <dataValidation allowBlank="1" showInputMessage="1" showErrorMessage="1" promptTitle="Starpprodukti līdz 15%" prompt="Budžetā maksājamā akcīzes nodokļa likmju starpības summa" sqref="I14"/>
    <dataValidation allowBlank="1" showInputMessage="1" showErrorMessage="1" promptTitle="Starpprodukti no 15% līdz 22%" prompt="Budžetā maksājamā akcīzes nodokļa likmju starpības summa" sqref="I15"/>
  </dataValidations>
  <printOptions horizontalCentered="1"/>
  <pageMargins left="0.39370078740157483" right="0.39370078740157483" top="0.78740157480314965" bottom="0.47244094488188981" header="0.27559055118110237" footer="0.27559055118110237"/>
  <pageSetup paperSize="9" scale="97" orientation="landscape" r:id="rId1"/>
  <headerFooter alignWithMargins="0">
    <oddHeader>&amp;R&amp;"Times New Roman,Regular"1.pielikums&amp;8
metodiskajam materiālam par inventarizāciju alkoholiskajiem dzērieniem un
akcīzes nodokļa starpības summas aprēķināšanu sakarā ar likmju izmaiņām</oddHeader>
  </headerFooter>
  <ignoredErrors>
    <ignoredError sqref="G9:I9 G12:I16 E9 F16 G17:I17 E12:E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Alus_mazie</vt:lpstr>
      <vt:lpstr>Mazās alus daritavas</vt:lpstr>
      <vt:lpstr>Alus_pārējie</vt:lpstr>
      <vt:lpstr> Vīns</vt:lpstr>
      <vt:lpstr> Raudzētie virs 6</vt:lpstr>
      <vt:lpstr> Starpp līdz 15</vt:lpstr>
      <vt:lpstr>Starpp virs 15</vt:lpstr>
      <vt:lpstr>Pārējie alkoholiskie dz</vt:lpstr>
      <vt:lpstr> Nodokļa aprēķins</vt:lpstr>
      <vt:lpstr>' Nodokļa aprēķins'!Print_Area</vt:lpstr>
      <vt:lpstr>' Raudzētie virs 6'!Print_Area</vt:lpstr>
      <vt:lpstr>' Starpp līdz 15'!Print_Area</vt:lpstr>
      <vt:lpstr>' Vīns'!Print_Area</vt:lpstr>
      <vt:lpstr>Alus_mazie!Print_Area</vt:lpstr>
      <vt:lpstr>Alus_pārējie!Print_Area</vt:lpstr>
      <vt:lpstr>'Mazās alus daritavas'!Print_Area</vt:lpstr>
      <vt:lpstr>'Pārējie alkoholiskie dz'!Print_Area</vt:lpstr>
      <vt:lpstr>'Starpp virs 15'!Print_Area</vt:lpstr>
    </vt:vector>
  </TitlesOfParts>
  <Company>VID IP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APP00024</dc:creator>
  <cp:lastModifiedBy>Sandra Gaile</cp:lastModifiedBy>
  <cp:lastPrinted>2016-02-18T14:03:25Z</cp:lastPrinted>
  <dcterms:created xsi:type="dcterms:W3CDTF">2009-01-09T06:50:00Z</dcterms:created>
  <dcterms:modified xsi:type="dcterms:W3CDTF">2016-02-18T14:50:14Z</dcterms:modified>
</cp:coreProperties>
</file>